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sheets/sheet1.xml" ContentType="application/vnd.openxmlformats-officedocument.spreadsheetml.worksheet+xml"/>
  <Override PartName="/xl/theme/theme1.xml" ContentType="application/vnd.openxmlformats-officedocument.theme+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C:\Users\mario.olivieri\OHHS DRIVE\Transportation\Transportation- New\RFP\RFP\RFP Evaluation\RFP Score Sheets\Final\BY BIDDER\OneCall\"/>
    </mc:Choice>
  </mc:AlternateContent>
  <bookViews>
    <workbookView xWindow="0" yWindow="0" windowWidth="19200" windowHeight="7248" activeTab="7"/>
  </bookViews>
  <sheets>
    <sheet name="Mario" sheetId="6" r:id="rId1"/>
    <sheet name="Maria" sheetId="1" r:id="rId2"/>
    <sheet name="Elizabeth" sheetId="2" r:id="rId3"/>
    <sheet name="Bridget" sheetId="3" r:id="rId4"/>
    <sheet name="Meghan" sheetId="4" r:id="rId5"/>
    <sheet name="Tracy" sheetId="5" r:id="rId6"/>
    <sheet name="Jason" sheetId="7" r:id="rId7"/>
    <sheet name="Summary" sheetId="8" r:id="rId8"/>
  </sheets>
  <definedNames>
    <definedName name="_xlnm.Print_Titles" localSheetId="1">Maria!$6:$6</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6" i="8" l="1"/>
  <c r="I11" i="8" l="1"/>
  <c r="I10" i="8"/>
  <c r="I9" i="8"/>
  <c r="I8" i="8"/>
  <c r="D32" i="5"/>
  <c r="D22" i="5"/>
  <c r="C22" i="5"/>
  <c r="D14" i="5"/>
  <c r="C14" i="5"/>
  <c r="D7" i="5"/>
  <c r="D35" i="5" s="1"/>
  <c r="C7" i="5"/>
  <c r="C35" i="5" s="1"/>
  <c r="J11" i="8" l="1"/>
  <c r="J10" i="8"/>
  <c r="J9" i="8"/>
  <c r="J8" i="8"/>
  <c r="H11" i="8"/>
  <c r="H10" i="8"/>
  <c r="H9" i="8"/>
  <c r="H8" i="8"/>
  <c r="D32" i="7" l="1"/>
  <c r="D22" i="7"/>
  <c r="C22" i="7"/>
  <c r="D14" i="7"/>
  <c r="C14" i="7"/>
  <c r="D7" i="7"/>
  <c r="D35" i="7" s="1"/>
  <c r="C7" i="7"/>
  <c r="C35" i="7" s="1"/>
  <c r="C35" i="4" l="1"/>
  <c r="D32" i="4"/>
  <c r="D22" i="4"/>
  <c r="C22" i="4"/>
  <c r="D14" i="4"/>
  <c r="C14" i="4"/>
  <c r="D7" i="4"/>
  <c r="D35" i="4" s="1"/>
  <c r="C7" i="4"/>
  <c r="G11" i="8" l="1"/>
  <c r="G10" i="8"/>
  <c r="G9" i="8"/>
  <c r="G8" i="8"/>
  <c r="F11" i="8"/>
  <c r="F10" i="8"/>
  <c r="F9" i="8"/>
  <c r="F8" i="8"/>
  <c r="E11" i="8"/>
  <c r="E10" i="8"/>
  <c r="E9" i="8"/>
  <c r="E8" i="8"/>
  <c r="D11" i="8"/>
  <c r="K11" i="8" s="1"/>
  <c r="D10" i="8"/>
  <c r="K10" i="8" s="1"/>
  <c r="D9" i="8"/>
  <c r="D8" i="8"/>
  <c r="K8" i="8" s="1"/>
  <c r="J12" i="8"/>
  <c r="I12" i="8"/>
  <c r="H12" i="8"/>
  <c r="K9" i="8" l="1"/>
  <c r="F12" i="8"/>
  <c r="E12" i="8"/>
  <c r="G12" i="8"/>
  <c r="D12" i="8"/>
  <c r="K12" i="8"/>
  <c r="C35" i="3"/>
  <c r="D32" i="3"/>
  <c r="D22" i="3"/>
  <c r="C22" i="3"/>
  <c r="D14" i="3"/>
  <c r="C14" i="3"/>
  <c r="D7" i="3"/>
  <c r="D35" i="3" s="1"/>
  <c r="C7" i="3"/>
  <c r="C36" i="2" l="1"/>
  <c r="D33" i="2"/>
  <c r="D23" i="2"/>
  <c r="D15" i="2"/>
  <c r="D8" i="2"/>
  <c r="D36" i="2" s="1"/>
  <c r="D35" i="1" l="1"/>
  <c r="D32" i="1"/>
  <c r="D22" i="1"/>
  <c r="C22" i="1"/>
  <c r="D14" i="1"/>
  <c r="C14" i="1"/>
  <c r="D7" i="1"/>
  <c r="C7" i="1"/>
  <c r="C35" i="1" s="1"/>
  <c r="C35" i="6" l="1"/>
  <c r="D32" i="6"/>
  <c r="D22" i="6"/>
  <c r="D14" i="6"/>
  <c r="D7" i="6"/>
  <c r="D35" i="6" s="1"/>
</calcChain>
</file>

<file path=xl/sharedStrings.xml><?xml version="1.0" encoding="utf-8"?>
<sst xmlns="http://schemas.openxmlformats.org/spreadsheetml/2006/main" count="509" uniqueCount="195">
  <si>
    <t>Rhode Island Executive Office of Health &amp; Human Services</t>
  </si>
  <si>
    <t>ELEMENTS</t>
  </si>
  <si>
    <t>MAXIMUM POINTS</t>
  </si>
  <si>
    <t>NOTES</t>
  </si>
  <si>
    <t>PAGE# in RFP</t>
  </si>
  <si>
    <t>PROPOSAL EVALUATION SCORESHEET FOR THE RHODE ISLAND TRANSPORTATION BROKERAGE SERVICES</t>
  </si>
  <si>
    <t>BID  #7591562</t>
  </si>
  <si>
    <t>Staff Qualifications</t>
  </si>
  <si>
    <t>Capability, Capacity, and Qualifications of the Bidder</t>
  </si>
  <si>
    <t>Work Plan</t>
  </si>
  <si>
    <t>Approach Proposed</t>
  </si>
  <si>
    <t>POINTS SCORED</t>
  </si>
  <si>
    <t xml:space="preserve">Bidder describes how it will maintain sufficient levels of supervisory and support staff with sufficient training and work experience to perform all contract requirements on an ongoing basis, including a general manager and key staff. </t>
  </si>
  <si>
    <t>Bidder proposes a staffing plan/model showing personnel categories and staffing equivalents for major categories of staff assigned to each activity. Responses must identify the persons proposed for the key positions by name; including resumes and a short narrative description summarizing relevant experience of all proposed key personnel. Resumes should include relevant project experience, description of the person’s role on the project, dates of participation, and three references with names, addresses, telephone numbers and e‐mail addresses.</t>
  </si>
  <si>
    <t>Bidder provides an organization chart for all key personnel (prospective).</t>
  </si>
  <si>
    <t>Bidder describes its ability to fulfill recipient requests, trip requests and recovery trips.</t>
  </si>
  <si>
    <t>Bidder describes its ability/experience with verifying recipient eligibility.</t>
  </si>
  <si>
    <t>Bidder describes its ability to reimburse transportation providers.</t>
  </si>
  <si>
    <t>Bidder describes how it will report accidents, injuries, and incidents.</t>
  </si>
  <si>
    <t>Bidder describes how it will monitor performance and consumer satisfaction.</t>
  </si>
  <si>
    <t>Bidder describes how it will integrate websites, mobile applications &amp; other innovations.</t>
  </si>
  <si>
    <t>Bidder describes how it will subcontract for the actual transportation services with transportation providers.</t>
  </si>
  <si>
    <t>Bidder describes how it will develop a successful transportation provider network.</t>
  </si>
  <si>
    <t>Bider describes how it will ensure all drivers and vehicles providing transportation services meet the minimum requirements listed in the Provider and Vehicle Requirements section of this RFP.</t>
  </si>
  <si>
    <t>Bidder describes how the Broker will provide ongoing education throughout the life of the contract by the bidder for medical providers, transportation providers (TP's), and recipients.</t>
  </si>
  <si>
    <t>Bidder describes its standard complaint process and approach to handling complaints, whether verbal or written, from recipients, TPs, healthcare providers and other facilities, EOHHS, other interested parties, or the Broker itself. Include written procedures and processes that will be used by the bidder to receive and respond to all complaints about transportation services and the use of technology to aid in determining the validity of complaints.</t>
  </si>
  <si>
    <t>Bidder describes its overall approach to providing a quality service delivery, including proposed plans for generating all of the required reports as well as development of any ad hoc reports required by EOHHS.</t>
  </si>
  <si>
    <t>Bidder describes how it will provide planned physical location of staff, requirements for start-up, implementation, and ongoing operations.</t>
  </si>
  <si>
    <t xml:space="preserve">Bidder describes how it will develop a plan to demonstrate its readiness to begin operations under a contract with EOHHS as outlined in section 4.5.12- Implementation of this RFP.                                                                                                                                                 </t>
  </si>
  <si>
    <t>Bidder describes how the Broker will develop transportation service marketing materials.</t>
  </si>
  <si>
    <t>Bidder describes how it will develop policies and procedures for authorizing, scheduling, managing, and making payment for all transportation services.</t>
  </si>
  <si>
    <t>Sec 3.8,   3.10.2.4, 3.10.2.5</t>
  </si>
  <si>
    <t xml:space="preserve">Sec 3.8   </t>
  </si>
  <si>
    <t>3.10.1.1,  3.10.1.6,  3.10.1.8, 3.10.1.13 (4)</t>
  </si>
  <si>
    <t>3.10.1.1,  3.10.1.2,  3.10.1.5, 3.10.3.2</t>
  </si>
  <si>
    <t>For the item listed above, consider that the incumbent bidder may not offer anything for start-up. This should not be considered a deficiency.</t>
  </si>
  <si>
    <t>Sec 3, pg 19  3.10.6</t>
  </si>
  <si>
    <t>3.10.1.7</t>
  </si>
  <si>
    <t>3.10.1.12</t>
  </si>
  <si>
    <t>3.10.1.13</t>
  </si>
  <si>
    <t>Sec 3, pg 19  Sec 3, pg  20  3.10.3.1</t>
  </si>
  <si>
    <t>3.10.4.1   3.10.4.2</t>
  </si>
  <si>
    <t>3.10.5</t>
  </si>
  <si>
    <t>3.10.7</t>
  </si>
  <si>
    <t>3.10.7, pg 47</t>
  </si>
  <si>
    <t>Page 31   Page 47   Page 49   3.10.8</t>
  </si>
  <si>
    <t>3.10.13.3</t>
  </si>
  <si>
    <t>Entire Scope Section        Page 23, 36, 38, 39, 46, 49, 53, 31   Reports- all through RFP</t>
  </si>
  <si>
    <t>TOTALS</t>
  </si>
  <si>
    <t>Good presentation.</t>
  </si>
  <si>
    <r>
      <t xml:space="preserve">Reviewer:   </t>
    </r>
    <r>
      <rPr>
        <sz val="12"/>
        <color theme="1"/>
        <rFont val="Times New Roman"/>
        <family val="1"/>
      </rPr>
      <t>__</t>
    </r>
    <r>
      <rPr>
        <b/>
        <sz val="12"/>
        <color theme="1"/>
        <rFont val="Times New Roman"/>
        <family val="1"/>
      </rPr>
      <t>Mario Olivieri</t>
    </r>
    <r>
      <rPr>
        <sz val="12"/>
        <color theme="1"/>
        <rFont val="Times New Roman"/>
        <family val="1"/>
      </rPr>
      <t>_____</t>
    </r>
    <r>
      <rPr>
        <b/>
        <sz val="12"/>
        <color theme="1"/>
        <rFont val="Times New Roman"/>
        <family val="1"/>
      </rPr>
      <t xml:space="preserve">      Bidder:  </t>
    </r>
    <r>
      <rPr>
        <sz val="12"/>
        <color theme="1"/>
        <rFont val="Times New Roman"/>
        <family val="1"/>
      </rPr>
      <t>__</t>
    </r>
    <r>
      <rPr>
        <b/>
        <sz val="12"/>
        <color theme="1"/>
        <rFont val="Times New Roman"/>
        <family val="1"/>
      </rPr>
      <t>One Call</t>
    </r>
    <r>
      <rPr>
        <sz val="12"/>
        <color theme="1"/>
        <rFont val="Times New Roman"/>
        <family val="1"/>
      </rPr>
      <t>___</t>
    </r>
    <r>
      <rPr>
        <b/>
        <sz val="12"/>
        <color theme="1"/>
        <rFont val="Times New Roman"/>
        <family val="1"/>
      </rPr>
      <t xml:space="preserve">                   Date:  _____________________                                 </t>
    </r>
  </si>
  <si>
    <t>No location, yet. Little implementation. Good presentation, otherwise.</t>
  </si>
  <si>
    <t>Shows FTE's. Shows roles of all positions. Shows no names, references, experience.</t>
  </si>
  <si>
    <t>Standing orders-yes. Reservation method; phone, email, web. Good recovery.disaster plan.</t>
  </si>
  <si>
    <t>All 3 programs. Covers most of RFP items correctly.</t>
  </si>
  <si>
    <t>Most items. Decent controls &amp; system integration.</t>
  </si>
  <si>
    <t>All items, all depts, abuse.</t>
  </si>
  <si>
    <t>No survey mention. Some provider performance measures. Not much.</t>
  </si>
  <si>
    <t>Does not talk of AVL benefits. Mini attachments are ridiculous. Otherwise good element description.</t>
  </si>
  <si>
    <t>Organization centered presentation- mediocre. No mention of elements.</t>
  </si>
  <si>
    <t>Great description of many provisions of subcontracting.</t>
  </si>
  <si>
    <t>Mentins elements. No substance, short.</t>
  </si>
  <si>
    <t>Simply listing RFP req. with a promise. No substance.</t>
  </si>
  <si>
    <t>Good T/P section. Bad Med provider section. Avg rec section. No staff.</t>
  </si>
  <si>
    <t>Brief. Some processes described.</t>
  </si>
  <si>
    <t>Good covrage of items. Detail description. Good internal controls. No tech or AVL.</t>
  </si>
  <si>
    <t>Staff procedures, Bldg needs. Very little.</t>
  </si>
  <si>
    <t>Great presentation on quality control team; CSR training &amp; education. A lot of T/P oversight. Monitoring of all aspects; T/P, CSR, recipients, data analysis, surveys. Reporting is average, sample reports a little bare.</t>
  </si>
  <si>
    <r>
      <t xml:space="preserve">Reviewer:   </t>
    </r>
    <r>
      <rPr>
        <sz val="12"/>
        <color theme="1"/>
        <rFont val="Times New Roman"/>
        <family val="1"/>
      </rPr>
      <t>_Maria Narishkin___</t>
    </r>
    <r>
      <rPr>
        <b/>
        <sz val="12"/>
        <color theme="1"/>
        <rFont val="Times New Roman"/>
        <family val="1"/>
      </rPr>
      <t xml:space="preserve">      Bidder:  </t>
    </r>
    <r>
      <rPr>
        <sz val="12"/>
        <color theme="1"/>
        <rFont val="Times New Roman"/>
        <family val="1"/>
      </rPr>
      <t>______One Call__________________</t>
    </r>
    <r>
      <rPr>
        <b/>
        <sz val="12"/>
        <color theme="1"/>
        <rFont val="Times New Roman"/>
        <family val="1"/>
      </rPr>
      <t xml:space="preserve">      Date:  ______05/25/2018_______________                                 </t>
    </r>
  </si>
  <si>
    <t>Emphasis on call center</t>
  </si>
  <si>
    <t xml:space="preserve">Description of implementation </t>
  </si>
  <si>
    <t>No specific people assigned to roles
Only brief description of roles</t>
  </si>
  <si>
    <t>Processes used for 30 years to fulfill trip requests. Using Mileage, public transport, sedan, wheelchair, als, bls. Proprietary system. Requests through phone, text messaging, website/portal.
Real-time trip monitoring, customizable alerts, business rule driven, experience with recurring trips.
Real time updates with text messaging, confirmation text/call, Algorithm driven TP selection, inclement weather plan is weak</t>
  </si>
  <si>
    <t>30 year experience verifying eligibility. Use eligibility file and EOHHS portal. Can verify by population. Will adhere to pre/post trip verification, determine needs with script. Not detailed, "will provide, will develop…)</t>
  </si>
  <si>
    <t>Claims submitted through: clearinghouse, mail, fax, email or portal. Validation done through system and put into exemption status if all fields are not filled out properly. Those are reviewed by analyst. Good protocol set for mileage reimbursement. Public transit protocol not set up (reimbursement, fare card, mailing tickets, monthly passes.) Q4 2018 direct provider reimbursement. 30-60 day payment. TP portal to view/ upload documents/status</t>
  </si>
  <si>
    <t>In accordance with EOHHS's requirements. Incidents are reported to the quality assurance manager, tracking and trending reports</t>
  </si>
  <si>
    <t>Focused on TP compliance and complaints, use of reports, terminating TP
No mention of consumer survey, council…</t>
  </si>
  <si>
    <t>Relay solutions for EOHHS, recipients and TPs. Relay-RIDE for scheduling, review of past rides, active rides. Mobile app receives text message updates/ ride rating, return requests. Active ride monitoring, mitigation of FWA. Track mileage (even without prior authorization)</t>
  </si>
  <si>
    <t>Medicaid compliance officer to review current policies and procedures, final approval by VP of operations</t>
  </si>
  <si>
    <t>Network development team of 100 employees
Credentialing following NCQA guidelines, annual re-credentialing including complaint review
Detailed description on steps to contracts, sample TP contract and BAA attached</t>
  </si>
  <si>
    <t>Has an expansive transportation network in RI?
Will ensure the network has the required capacity</t>
  </si>
  <si>
    <t>Bidder describes how it will ensure all drivers and vehicles providing transportation services meet the minimum requirements listed in the Provider and Vehicle Requirements section of this RFP.</t>
  </si>
  <si>
    <t>Credentialing following NCQA guidelines, annual re-credentialing
Proprietary app ensuring compliance with AVL
Driver training. OneCall ensures future compliance - repeating RFP</t>
  </si>
  <si>
    <t xml:space="preserve">Recipient training through website/MCO, community events/wellness fairs
Medical Provider: Offers CEUs through on-site and web based presentations (no detail on content)
TP: manuals, webinars, website, satisfaction surveys. Does not seem to be mandatory </t>
  </si>
  <si>
    <t>OneCall will develop strategy/material. EOHHS-approved marketing strategy will be distributed in agreed upon method</t>
  </si>
  <si>
    <t>Dedicated customer solutions team. Uses a tier/severity approach
Proprietary customer solutions software for tracking/reporting on complaints. Currently "very low rate" of client complaints. 
Dedicated appeals team - why do they need an appeals team? Not responding to complaints adequately? Details on grievances and resolutions including Risk levels. 
No mention of use of tech.</t>
  </si>
  <si>
    <t xml:space="preserve">Implementation lead not assigned but will stay on 90 days post implementation. Communication protocol, location, protocols reporting requirements, system requirements, special service instruction, operational service level, show readiness including sample reports/system demo.. </t>
  </si>
  <si>
    <t>Focused on quality. Monthly meetings. CSR audit, LOS audit. In-house clinical professionals. Provider quality monitoring with scorecard. Provider performance improvement program (PPIP) - key performance indicators reviewed monthly, surveys with consequences. Complaints resolved in one day, FWA prevention with masked numbers between provider and recipient. Two performance improvement projects per year. Sample reports were not very good.</t>
  </si>
  <si>
    <t xml:space="preserve">Reviewer:   Elizabeth Shelov      Bidder:  One Call                   Date:  May 30, 2018                                 </t>
  </si>
  <si>
    <t>More than 30 years of experience; Scope of work appears in Appendix Index; all positions TBD or interim; not much longevity among staff</t>
  </si>
  <si>
    <t>No physical location established; very technical, much discussion about their PHI program; job descriptions are in Appendix: generally written but seem thorough; phone system described on page 11; describes disaster recovery and record retention policies</t>
  </si>
  <si>
    <t>TBDs: staffing pattern is not clear</t>
  </si>
  <si>
    <t xml:space="preserve">This company has 43% women and minorities on its leadership team.  It is a diversified health care business including dental, DME, physical therapy, translation services.  </t>
  </si>
  <si>
    <t>Broad network: 6,788 drivers; Four call centers: Florida, Texas, Illinois, and New Jersey; 30+ years of experience; 24/7 but no after hours number</t>
  </si>
  <si>
    <t>Automated or done through customer representatives?  All three programs mentioned: TANF, Medicaid, ETP</t>
  </si>
  <si>
    <t xml:space="preserve">Mixes up this section on transportation providers and beneficiaries; developing a driver application </t>
  </si>
  <si>
    <t>See page 4 of Appendix for incident management information;</t>
  </si>
  <si>
    <t>Not much discussion of process; customer trends are found in Appendix XVIII; See page 41 for quality assurance plan, no discussion of customer satisfaction</t>
  </si>
  <si>
    <t>Good technology options:  "Relay RIDE" application; real time visibility to monitor trip progress;  resiliency plan in Appendix</t>
  </si>
  <si>
    <t>87 FTEs at the call center</t>
  </si>
  <si>
    <t>Description provided; no transportation providers recruited in advance</t>
  </si>
  <si>
    <t>Have a network development team; See page 29: extensive network already in Rhode Island?</t>
  </si>
  <si>
    <t>Page 30:  Following NCQA</t>
  </si>
  <si>
    <t>See page 30 for information on educational sessions; responsive to this question; Provider training includes webinars, CEUs, "One Call Gives" and "One Call University"</t>
  </si>
  <si>
    <t>Has a corporate marketing team</t>
  </si>
  <si>
    <t>Page 36:  low rate of client complaints; good response to this question; Thorough response; risk levels described; fix gaps in the process (page 37); &lt; one percent complaint rate across all rides</t>
  </si>
  <si>
    <t>No physical location established: might delay start-up; page 40: separate facilities plan will be developed; describes implementation lead</t>
  </si>
  <si>
    <t>Network quality scorecards; page 44: Triple Aim; performance data monitoring; provider performance improvement program; key performance indicators appear on page 45; monthly reviews page 45; 4.8/5.0 customer ratings on page 46; monthly reporting of all management reports; performance improvement projects are described on page 48</t>
  </si>
  <si>
    <r>
      <t xml:space="preserve">Reviewer:  </t>
    </r>
    <r>
      <rPr>
        <sz val="12"/>
        <color theme="1"/>
        <rFont val="Times New Roman"/>
        <family val="1"/>
      </rPr>
      <t>Bridget Kinsella</t>
    </r>
    <r>
      <rPr>
        <b/>
        <sz val="12"/>
        <color theme="1"/>
        <rFont val="Times New Roman"/>
        <family val="1"/>
      </rPr>
      <t xml:space="preserve">     Bidder:  </t>
    </r>
    <r>
      <rPr>
        <sz val="12"/>
        <color theme="1"/>
        <rFont val="Times New Roman"/>
        <family val="1"/>
      </rPr>
      <t>One Call</t>
    </r>
    <r>
      <rPr>
        <b/>
        <sz val="12"/>
        <color theme="1"/>
        <rFont val="Times New Roman"/>
        <family val="1"/>
      </rPr>
      <t xml:space="preserve">          Date: </t>
    </r>
    <r>
      <rPr>
        <sz val="12"/>
        <color theme="1"/>
        <rFont val="Times New Roman"/>
        <family val="1"/>
      </rPr>
      <t>6/18/18</t>
    </r>
    <r>
      <rPr>
        <b/>
        <sz val="12"/>
        <color theme="1"/>
        <rFont val="Times New Roman"/>
        <family val="1"/>
      </rPr>
      <t xml:space="preserve">                                 </t>
    </r>
  </si>
  <si>
    <t xml:space="preserve">Training covered. No mention of bi-lingual staff </t>
  </si>
  <si>
    <t>RI Office not secured yet</t>
  </si>
  <si>
    <t xml:space="preserve">Chart &amp; Interim Staff listed </t>
  </si>
  <si>
    <t xml:space="preserve">Relay Ride app a plus. Back up vehicles not covered, Also did not note how non-English speaking populations would be served </t>
  </si>
  <si>
    <t xml:space="preserve">Not enough detail. Some areas of RFP not covered </t>
  </si>
  <si>
    <t xml:space="preserve">Grievances covered. Needed more about Q/A process </t>
  </si>
  <si>
    <t>Covered texting, app, tracker, etc</t>
  </si>
  <si>
    <t xml:space="preserve">Not enough detail provided </t>
  </si>
  <si>
    <t>Mentions all populations served</t>
  </si>
  <si>
    <t>Map of coverage unclear. Do they already have TP's in RI? States they do but no details</t>
  </si>
  <si>
    <t>AVL-yes</t>
  </si>
  <si>
    <t xml:space="preserve">Recipient &amp; Provider covered </t>
  </si>
  <si>
    <t>Not detailed on Staff roles/responsibilities for start up</t>
  </si>
  <si>
    <t xml:space="preserve">Not enough info on reports, needs more </t>
  </si>
  <si>
    <t>COMPONENT</t>
  </si>
  <si>
    <t>Max</t>
  </si>
  <si>
    <t>Average</t>
  </si>
  <si>
    <t>Point Value</t>
  </si>
  <si>
    <t xml:space="preserve"> Score</t>
  </si>
  <si>
    <t>Reviewer</t>
  </si>
  <si>
    <t xml:space="preserve">Staff Qualifications </t>
  </si>
  <si>
    <t xml:space="preserve">Capability, Capacity, and Qualifications of the Bidder </t>
  </si>
  <si>
    <t xml:space="preserve">Approach Proposed </t>
  </si>
  <si>
    <t>Technical Proposal Score</t>
  </si>
  <si>
    <t>Minimum Required Score</t>
  </si>
  <si>
    <t xml:space="preserve">Cost </t>
  </si>
  <si>
    <t>Total Score</t>
  </si>
  <si>
    <t>Reviewer Comments:</t>
  </si>
  <si>
    <t>Bidder:  OneCall</t>
  </si>
  <si>
    <r>
      <t xml:space="preserve">Reviewer:  </t>
    </r>
    <r>
      <rPr>
        <b/>
        <u/>
        <sz val="12"/>
        <color theme="1"/>
        <rFont val="Times New Roman"/>
        <family val="1"/>
      </rPr>
      <t>Meghan Connelly</t>
    </r>
    <r>
      <rPr>
        <b/>
        <sz val="12"/>
        <color theme="1"/>
        <rFont val="Times New Roman"/>
        <family val="1"/>
      </rPr>
      <t xml:space="preserve">                      Bidder:  </t>
    </r>
    <r>
      <rPr>
        <b/>
        <u/>
        <sz val="12"/>
        <color theme="1"/>
        <rFont val="Times New Roman"/>
        <family val="1"/>
      </rPr>
      <t>One Call</t>
    </r>
    <r>
      <rPr>
        <b/>
        <sz val="12"/>
        <color theme="1"/>
        <rFont val="Times New Roman"/>
        <family val="1"/>
      </rPr>
      <t xml:space="preserve">                           Date:  </t>
    </r>
    <r>
      <rPr>
        <b/>
        <u/>
        <sz val="12"/>
        <color theme="1"/>
        <rFont val="Times New Roman"/>
        <family val="1"/>
      </rPr>
      <t>May 28, 2018</t>
    </r>
    <r>
      <rPr>
        <b/>
        <sz val="12"/>
        <color theme="1"/>
        <rFont val="Times New Roman"/>
        <family val="1"/>
      </rPr>
      <t xml:space="preserve">                                 </t>
    </r>
  </si>
  <si>
    <t>4 week classroom training program.  4 week on the floor live training dedicated quality assurance team implementation lead-90 days, General Manager--key role in RI and lists other key roles</t>
  </si>
  <si>
    <t>Pg 8 will stand up new call counter in RI</t>
  </si>
  <si>
    <t>Sec 3.8, 3.10.2.4, 3.10.2.5</t>
  </si>
  <si>
    <t>Resumes, references, Appendix VI, page 14 call counter in RI = 87 positions, leadership in RI = 8 positions, all listed as "interim," resumes included for corporate, no RI-based named</t>
  </si>
  <si>
    <t>org chart on page 15</t>
  </si>
  <si>
    <t>Pg 15--able to take requests via phone, text, email, and confirms immediately when scheduled.  Can do recurring trips recovery notification process</t>
  </si>
  <si>
    <t>Pg 17, 30 years experience will use EOHHS data to verify and develop a call script</t>
  </si>
  <si>
    <t>Pg 18, electronically, mail, fax, email, provider portal, real time billing, claim submission, 30-60 days---&gt; seems long…</t>
  </si>
  <si>
    <t>Pg 21 incident reporting protocol abuse reporting</t>
  </si>
  <si>
    <t>Pg 22 monthly and yearly reporting alert "complaints about providers are handled delicately".  This seems to be an odd statement.</t>
  </si>
  <si>
    <t>Pg 23: custom landing page relay solutions; Relay RIDE web-based desktop and mobile app</t>
  </si>
  <si>
    <t>Pg 26: will review current P&amp;P medicaid compliance officer (attorney). Will customize final approval with their VP of operations</t>
  </si>
  <si>
    <t>Pg 26/26: provider relations team-recruits and enhance network</t>
  </si>
  <si>
    <t>Recommendations from payors, physicians, requests, salesteam, operations team.  Currently has a network in RI and has a provider relations team.</t>
  </si>
  <si>
    <t>Credentialing team (10 employees) seems to have some significant standards for providers even before EOHHS requirements are laid on top of them</t>
  </si>
  <si>
    <t>Pg 32 RECIPIENT web portal: via MCO; community events = feedback. MEDICAL PROVIDER on-site training, CEUs, but didn't clearly answer medical.  TRASPORT PROVIDERS--manual, webinars, newsletters</t>
  </si>
  <si>
    <t>Pg 34 dedicated marketing manager coporate marketing team--work done in-house.  I like the fact that they have distinct materials for each audience type</t>
  </si>
  <si>
    <t>Pg 35--dedicated customer solutions team; strives for same day/24 hour resolution, utilizing customer solutions software to track travel of the case, appeals and grievance process</t>
  </si>
  <si>
    <t>Pg 39 implementation lead responsible, but not yet assigned, implementation and facilities plan to be developed</t>
  </si>
  <si>
    <t>Pg 40 details CSR training, TP oversight, provider performance improvement program, a lot of other stuff, then breeze over reporting, Appendix XVIII.  Quality Assurance Committee meets monthly, there is a QA team.</t>
  </si>
  <si>
    <r>
      <t xml:space="preserve">Reviewer:   </t>
    </r>
    <r>
      <rPr>
        <sz val="12"/>
        <color theme="1"/>
        <rFont val="Times New Roman"/>
        <family val="1"/>
      </rPr>
      <t>__Jason Lyon____________________</t>
    </r>
    <r>
      <rPr>
        <b/>
        <sz val="12"/>
        <color theme="1"/>
        <rFont val="Times New Roman"/>
        <family val="1"/>
      </rPr>
      <t xml:space="preserve">      Bidder:  </t>
    </r>
    <r>
      <rPr>
        <sz val="12"/>
        <color theme="1"/>
        <rFont val="Times New Roman"/>
        <family val="1"/>
      </rPr>
      <t>____OneCall__________</t>
    </r>
    <r>
      <rPr>
        <b/>
        <sz val="12"/>
        <color theme="1"/>
        <rFont val="Times New Roman"/>
        <family val="1"/>
      </rPr>
      <t xml:space="preserve">                   Date:  _____________________                                 </t>
    </r>
  </si>
  <si>
    <t>Tracey Tillinghast           One-Call         6/21/2018</t>
  </si>
  <si>
    <t>good descrition of training program</t>
  </si>
  <si>
    <t>no physical location specified/identified</t>
  </si>
  <si>
    <t>bidder provided vague, incomplete information regarding resumes and references</t>
  </si>
  <si>
    <t>provided organizational chart</t>
  </si>
  <si>
    <t>covers requests and recovery trips but with vague descrition</t>
  </si>
  <si>
    <t>provided little information regarding verifying eligibility</t>
  </si>
  <si>
    <t xml:space="preserve">length of time to reimburse </t>
  </si>
  <si>
    <t>provider agreement and Tiers</t>
  </si>
  <si>
    <t>addresses on performance does not address consumer satisfaction</t>
  </si>
  <si>
    <t>clear description of the integration of mobile applications, website- mentions Relay Ride and mileage reimbursement</t>
  </si>
  <si>
    <t>nothing specific; repetitive narrative</t>
  </si>
  <si>
    <t>addressed MBE's, WBE's and all other diversified transportation providers</t>
  </si>
  <si>
    <t>minimal information provided</t>
  </si>
  <si>
    <t>outlines in detail requirements of RFP</t>
  </si>
  <si>
    <t>will provide ongoing education; webinars, offer CEU's and satisfaction surveys</t>
  </si>
  <si>
    <t>distinct marketing materials</t>
  </si>
  <si>
    <t>addressed complaint proess, grievances, appeal process and risk level assignment</t>
  </si>
  <si>
    <t>describes implementation plan, staff procedures, does not identify physical location</t>
  </si>
  <si>
    <t>talks about quality control, quality assurance, monitor all aspects of transportation and monthly reports and reviews</t>
  </si>
  <si>
    <t>Describe how bidder will maintain sufficient levels of supervisory and support staff with sufficient training and work experience- Good presentation.</t>
  </si>
  <si>
    <t>Bidder proposes a staffing plan/model showing personnel categories and staffing equivalents-  shows no names, references, experience, not clear.</t>
  </si>
  <si>
    <t>Describes bidder's ability to fulfill recipient requests, trip requests- reservation method; phone, email, web mentioned. Good recovery &amp; disaster plans.</t>
  </si>
  <si>
    <t>Describes bidder's ability/experience with verifying recipient eligibility- All 3 programs mentioned. Covers most of RFP items correctly.</t>
  </si>
  <si>
    <t>Describes how bidder will develop a successful transportation provider network- no substance, short.</t>
  </si>
  <si>
    <t>Describes how bidder will provide planned physical location of staff, requirements for start-up, implementation, and ongoing operations- no location, yet,</t>
  </si>
  <si>
    <t xml:space="preserve"> little implementation. </t>
  </si>
  <si>
    <t xml:space="preserve">Describes how bidder will provide ongoing education throughout the life of the contract-  medical provider section not adequate. Weak recipient section. No </t>
  </si>
  <si>
    <t>staff mentioned.</t>
  </si>
  <si>
    <t xml:space="preserve">Describes bidder's standard complaint process and approach to handling complaints- good covrage of items, detail description. Good internal controls. No tech </t>
  </si>
  <si>
    <t>or AVL mentioned.</t>
  </si>
  <si>
    <t xml:space="preserve">Describe bidder's overall approach to providing a quality service delivery- great presentation on quality control team; CSR training &amp; education. A lot of T/P </t>
  </si>
  <si>
    <t>oversight. Monitoring of all aspects; T/P, CSR, recipients, data analysis, surveys. Reporting is average, sample reports a little short.</t>
  </si>
  <si>
    <t>Describes how bidder will monitor performance and consumer satisfaction- no survey mention.  Not addressing the topic</t>
  </si>
  <si>
    <t>ISBE Participation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</si>
</sst>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1" x14ac:knownFonts="1">
    <font>
      <sz val="11"/>
      <color theme="1"/>
      <name val="Calibri"/>
      <family val="2"/>
      <scheme val="minor"/>
    </font>
    <font>
      <b/>
      <u/>
      <sz val="12"/>
      <color theme="1"/>
      <name val="Times New Roman"/>
      <family val="1"/>
    </font>
    <font>
      <sz val="12"/>
      <color theme="1"/>
      <name val="Times New Roman"/>
      <family val="1"/>
    </font>
    <font>
      <b/>
      <sz val="12"/>
      <color theme="1"/>
      <name val="Times New Roman"/>
      <family val="1"/>
    </font>
    <font>
      <b/>
      <sz val="11"/>
      <color theme="1"/>
      <name val="Times New Roman"/>
      <family val="1"/>
    </font>
    <font>
      <sz val="12"/>
      <color rgb="FF000000"/>
      <name val="Times New Roman"/>
      <family val="1"/>
    </font>
    <font>
      <sz val="11"/>
      <color theme="1"/>
      <name val="Times New Roman"/>
      <family val="1"/>
    </font>
    <font>
      <sz val="11"/>
      <color theme="1"/>
      <name val="Calibri"/>
      <family val="2"/>
      <scheme val="minor"/>
    </font>
    <font>
      <b/>
      <i/>
      <sz val="12"/>
      <color theme="1"/>
      <name val="Times New Roman"/>
      <family val="1"/>
    </font>
    <font>
      <b/>
      <sz val="11"/>
      <color theme="1"/>
      <name val="Calibri"/>
      <family val="2"/>
      <scheme val="minor"/>
    </font>
    <font>
      <b/>
      <u/>
      <sz val="12"/>
      <color theme="1"/>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43" fontId="7" fillId="0" borderId="0" applyFont="0" applyFill="0" applyBorder="0" applyAlignment="0" applyProtection="0"/>
  </cellStyleXfs>
  <cellXfs count="126">
    <xf numFmtId="0" fontId="0" fillId="0" borderId="0" xfId="0"/>
    <xf numFmtId="0" fontId="2" fillId="0" borderId="0" xfId="0" applyFont="1"/>
    <xf numFmtId="0" fontId="2" fillId="0" borderId="0" xfId="0" applyFont="1" applyFill="1" applyBorder="1"/>
    <xf numFmtId="0" fontId="2" fillId="0" borderId="0" xfId="0" applyFont="1" applyFill="1"/>
    <xf numFmtId="0" fontId="4" fillId="0" borderId="0" xfId="0" applyFont="1" applyFill="1" applyBorder="1" applyAlignment="1">
      <alignment horizontal="center" wrapText="1"/>
    </xf>
    <xf numFmtId="0" fontId="4" fillId="0" borderId="0" xfId="0" applyFont="1" applyFill="1" applyAlignment="1">
      <alignment horizontal="center" wrapText="1"/>
    </xf>
    <xf numFmtId="0" fontId="4" fillId="2" borderId="0" xfId="0" applyFont="1" applyFill="1" applyAlignment="1">
      <alignment horizontal="center" wrapText="1"/>
    </xf>
    <xf numFmtId="0" fontId="2"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vertical="center"/>
    </xf>
    <xf numFmtId="0" fontId="3" fillId="0" borderId="1" xfId="0" applyFont="1" applyBorder="1" applyAlignment="1">
      <alignment horizontal="left" vertical="center"/>
    </xf>
    <xf numFmtId="0" fontId="4" fillId="2" borderId="1" xfId="0" applyFont="1" applyFill="1" applyBorder="1" applyAlignment="1">
      <alignment horizont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justify" vertical="center" wrapText="1"/>
    </xf>
    <xf numFmtId="2" fontId="2" fillId="3" borderId="1" xfId="0" applyNumberFormat="1" applyFont="1" applyFill="1" applyBorder="1" applyAlignment="1">
      <alignment horizontal="center" vertical="center"/>
    </xf>
    <xf numFmtId="2"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2" fontId="2" fillId="0" borderId="1" xfId="1" applyNumberFormat="1"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horizontal="left" vertical="center"/>
    </xf>
    <xf numFmtId="0" fontId="8" fillId="0" borderId="1" xfId="0" applyFont="1" applyBorder="1" applyAlignment="1">
      <alignment vertical="center" wrapText="1"/>
    </xf>
    <xf numFmtId="43" fontId="2" fillId="0" borderId="1" xfId="1" applyNumberFormat="1" applyFont="1" applyBorder="1" applyAlignment="1">
      <alignment horizontal="center" vertical="center"/>
    </xf>
    <xf numFmtId="0" fontId="2" fillId="0" borderId="1" xfId="0" applyFont="1" applyFill="1" applyBorder="1" applyAlignment="1">
      <alignment horizontal="center" vertical="center"/>
    </xf>
    <xf numFmtId="2" fontId="2" fillId="0" borderId="1" xfId="1" applyNumberFormat="1" applyFont="1" applyFill="1" applyBorder="1" applyAlignment="1">
      <alignment horizontal="center" vertical="center"/>
    </xf>
    <xf numFmtId="0" fontId="2" fillId="0" borderId="1" xfId="0" applyFont="1" applyBorder="1"/>
    <xf numFmtId="0" fontId="2" fillId="0" borderId="1" xfId="0" applyFont="1" applyFill="1" applyBorder="1" applyAlignment="1">
      <alignment vertical="center" wrapText="1"/>
    </xf>
    <xf numFmtId="0" fontId="6" fillId="0" borderId="1" xfId="0" applyFont="1" applyBorder="1" applyAlignment="1">
      <alignment horizontal="center" vertical="center" wrapText="1"/>
    </xf>
    <xf numFmtId="0" fontId="2" fillId="0" borderId="1" xfId="0" applyFont="1" applyFill="1" applyBorder="1" applyAlignment="1">
      <alignment horizontal="left" vertical="center" wrapText="1"/>
    </xf>
    <xf numFmtId="0" fontId="6" fillId="0" borderId="1" xfId="0" applyFont="1" applyBorder="1" applyAlignment="1">
      <alignment horizontal="center" vertical="center"/>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4" borderId="1" xfId="0" applyFont="1" applyFill="1" applyBorder="1"/>
    <xf numFmtId="2" fontId="2" fillId="4"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3" fillId="5" borderId="1" xfId="0" applyFont="1" applyFill="1" applyBorder="1" applyAlignment="1">
      <alignment horizontal="justify" vertical="center" wrapText="1"/>
    </xf>
    <xf numFmtId="2" fontId="2" fillId="5" borderId="1" xfId="0" applyNumberFormat="1" applyFont="1" applyFill="1" applyBorder="1" applyAlignment="1">
      <alignment horizontal="center" vertical="center"/>
    </xf>
    <xf numFmtId="0" fontId="2" fillId="5" borderId="1" xfId="0" applyFont="1" applyFill="1" applyBorder="1" applyAlignment="1">
      <alignment horizontal="center" vertical="center"/>
    </xf>
    <xf numFmtId="0" fontId="3" fillId="5" borderId="1" xfId="0" applyFont="1" applyFill="1" applyBorder="1" applyAlignment="1">
      <alignment horizontal="center" vertical="center"/>
    </xf>
    <xf numFmtId="0" fontId="2" fillId="0" borderId="1" xfId="0" applyFont="1" applyBorder="1" applyAlignment="1">
      <alignment horizontal="left" vertical="top" wrapText="1"/>
    </xf>
    <xf numFmtId="43" fontId="2" fillId="0" borderId="1" xfId="1" applyNumberFormat="1" applyFont="1" applyFill="1" applyBorder="1" applyAlignment="1">
      <alignment horizontal="center" vertical="center"/>
    </xf>
    <xf numFmtId="0" fontId="2" fillId="5" borderId="1" xfId="0" applyFont="1" applyFill="1" applyBorder="1" applyAlignment="1">
      <alignment horizontal="left" vertical="top" wrapText="1"/>
    </xf>
    <xf numFmtId="0" fontId="6" fillId="5"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horizontal="left" vertical="top" wrapText="1"/>
    </xf>
    <xf numFmtId="0" fontId="3" fillId="6" borderId="1" xfId="0" applyFont="1" applyFill="1" applyBorder="1" applyAlignment="1">
      <alignment vertical="center"/>
    </xf>
    <xf numFmtId="0" fontId="3" fillId="6" borderId="1" xfId="0" applyFont="1" applyFill="1" applyBorder="1" applyAlignment="1">
      <alignment horizontal="center" vertical="center"/>
    </xf>
    <xf numFmtId="0" fontId="3" fillId="6" borderId="1" xfId="0" applyFont="1" applyFill="1" applyBorder="1" applyAlignment="1">
      <alignment horizontal="left" vertical="center"/>
    </xf>
    <xf numFmtId="0" fontId="2" fillId="0" borderId="1" xfId="0" applyFont="1" applyBorder="1" applyAlignment="1">
      <alignment vertical="top" wrapText="1"/>
    </xf>
    <xf numFmtId="0" fontId="6" fillId="0" borderId="1" xfId="0" applyFont="1" applyBorder="1" applyAlignment="1">
      <alignment horizontal="left" vertical="top" wrapText="1"/>
    </xf>
    <xf numFmtId="0" fontId="8" fillId="0" borderId="1" xfId="0" applyFont="1" applyBorder="1" applyAlignment="1">
      <alignment vertical="top" wrapText="1"/>
    </xf>
    <xf numFmtId="2" fontId="2" fillId="0" borderId="1" xfId="1" applyNumberFormat="1" applyFont="1" applyBorder="1" applyAlignment="1">
      <alignment horizontal="center" vertical="top"/>
    </xf>
    <xf numFmtId="2" fontId="2" fillId="0" borderId="1" xfId="1" applyNumberFormat="1" applyFont="1" applyFill="1" applyBorder="1" applyAlignment="1">
      <alignment horizontal="center" vertical="top"/>
    </xf>
    <xf numFmtId="0" fontId="2" fillId="0" borderId="1" xfId="0" applyFont="1" applyFill="1" applyBorder="1" applyAlignment="1">
      <alignment horizontal="center" vertical="top" wrapText="1"/>
    </xf>
    <xf numFmtId="0" fontId="2" fillId="6" borderId="1" xfId="0" applyFont="1" applyFill="1" applyBorder="1"/>
    <xf numFmtId="0" fontId="2" fillId="6" borderId="1" xfId="0" applyFont="1" applyFill="1" applyBorder="1" applyAlignment="1">
      <alignment horizontal="center" vertical="center"/>
    </xf>
    <xf numFmtId="2" fontId="2" fillId="6" borderId="1" xfId="0" applyNumberFormat="1" applyFont="1" applyFill="1" applyBorder="1" applyAlignment="1">
      <alignment horizontal="center" vertical="center"/>
    </xf>
    <xf numFmtId="0" fontId="6" fillId="6" borderId="1" xfId="0" applyFont="1" applyFill="1" applyBorder="1" applyAlignment="1">
      <alignment horizontal="left" vertical="top" wrapText="1"/>
    </xf>
    <xf numFmtId="0" fontId="3" fillId="3" borderId="1" xfId="0" applyFont="1" applyFill="1" applyBorder="1" applyAlignment="1">
      <alignment horizontal="justify" vertical="top" wrapText="1"/>
    </xf>
    <xf numFmtId="2" fontId="2" fillId="3" borderId="1" xfId="0" applyNumberFormat="1" applyFont="1" applyFill="1" applyBorder="1" applyAlignment="1">
      <alignment horizontal="center" vertical="top"/>
    </xf>
    <xf numFmtId="2" fontId="2" fillId="0" borderId="1" xfId="0" applyNumberFormat="1" applyFont="1" applyBorder="1" applyAlignment="1">
      <alignment horizontal="center" vertical="top"/>
    </xf>
    <xf numFmtId="0" fontId="2" fillId="0" borderId="1" xfId="0" applyFont="1" applyFill="1" applyBorder="1" applyAlignment="1">
      <alignment horizontal="center" vertical="top"/>
    </xf>
    <xf numFmtId="0" fontId="2" fillId="0" borderId="1" xfId="0" applyFont="1" applyFill="1" applyBorder="1" applyAlignment="1">
      <alignment vertical="top" wrapText="1"/>
    </xf>
    <xf numFmtId="2" fontId="2" fillId="0" borderId="1" xfId="0" applyNumberFormat="1" applyFont="1" applyFill="1" applyBorder="1" applyAlignment="1">
      <alignment horizontal="center" vertical="top"/>
    </xf>
    <xf numFmtId="0" fontId="6" fillId="0" borderId="1" xfId="0" applyFont="1" applyBorder="1" applyAlignment="1">
      <alignment horizontal="center" vertical="top" wrapText="1"/>
    </xf>
    <xf numFmtId="0" fontId="2" fillId="0" borderId="1" xfId="0" applyFont="1" applyFill="1" applyBorder="1" applyAlignment="1">
      <alignment horizontal="left" vertical="top" wrapText="1"/>
    </xf>
    <xf numFmtId="0" fontId="6" fillId="0" borderId="1" xfId="0" applyFont="1" applyBorder="1" applyAlignment="1">
      <alignment horizontal="center" vertical="top"/>
    </xf>
    <xf numFmtId="0" fontId="2" fillId="6" borderId="1" xfId="0" applyFont="1" applyFill="1" applyBorder="1" applyAlignment="1">
      <alignment vertical="top" wrapText="1"/>
    </xf>
    <xf numFmtId="0" fontId="2" fillId="6" borderId="1" xfId="0" applyFont="1" applyFill="1" applyBorder="1" applyAlignment="1">
      <alignment horizontal="center" vertical="top"/>
    </xf>
    <xf numFmtId="2" fontId="2" fillId="6" borderId="1" xfId="0" applyNumberFormat="1" applyFont="1" applyFill="1" applyBorder="1" applyAlignment="1">
      <alignment horizontal="center" vertical="top"/>
    </xf>
    <xf numFmtId="0" fontId="6" fillId="6" borderId="1" xfId="0" applyFont="1" applyFill="1" applyBorder="1" applyAlignment="1">
      <alignment horizontal="center" vertical="top"/>
    </xf>
    <xf numFmtId="0" fontId="5" fillId="0" borderId="1" xfId="0" applyFont="1" applyBorder="1" applyAlignment="1">
      <alignment vertical="top" wrapText="1"/>
    </xf>
    <xf numFmtId="0" fontId="2" fillId="6" borderId="1" xfId="0" applyFont="1" applyFill="1" applyBorder="1" applyAlignment="1">
      <alignment horizontal="left" vertical="top"/>
    </xf>
    <xf numFmtId="0" fontId="3" fillId="4" borderId="1" xfId="0" applyFont="1" applyFill="1" applyBorder="1" applyAlignment="1">
      <alignment vertical="top"/>
    </xf>
    <xf numFmtId="2" fontId="2" fillId="4" borderId="1" xfId="0" applyNumberFormat="1" applyFont="1" applyFill="1" applyBorder="1" applyAlignment="1">
      <alignment horizontal="center" vertical="top"/>
    </xf>
    <xf numFmtId="0" fontId="2" fillId="0" borderId="1" xfId="0" applyFont="1" applyBorder="1" applyAlignment="1">
      <alignment horizontal="center" vertical="top"/>
    </xf>
    <xf numFmtId="0" fontId="0" fillId="0" borderId="0" xfId="0" applyAlignment="1">
      <alignment vertical="top"/>
    </xf>
    <xf numFmtId="0" fontId="0" fillId="0" borderId="0" xfId="0" applyFont="1" applyAlignment="1">
      <alignment vertical="top" wrapText="1"/>
    </xf>
    <xf numFmtId="0" fontId="0" fillId="0" borderId="0" xfId="0" applyAlignment="1">
      <alignment vertical="top" wrapText="1"/>
    </xf>
    <xf numFmtId="0" fontId="3" fillId="7" borderId="1" xfId="0" applyFont="1" applyFill="1" applyBorder="1"/>
    <xf numFmtId="2" fontId="2" fillId="7" borderId="1" xfId="0" applyNumberFormat="1" applyFont="1" applyFill="1" applyBorder="1" applyAlignment="1">
      <alignment horizontal="center" vertical="center"/>
    </xf>
    <xf numFmtId="0" fontId="2" fillId="7" borderId="1" xfId="0" applyFont="1" applyFill="1" applyBorder="1" applyAlignment="1">
      <alignment horizontal="center" vertical="center"/>
    </xf>
    <xf numFmtId="0" fontId="2" fillId="7" borderId="1" xfId="0" applyFont="1" applyFill="1" applyBorder="1" applyAlignment="1">
      <alignment horizontal="left" vertical="center"/>
    </xf>
    <xf numFmtId="0" fontId="2" fillId="5" borderId="1" xfId="0" applyFont="1" applyFill="1" applyBorder="1" applyAlignment="1">
      <alignment horizontal="left" vertical="center" wrapText="1"/>
    </xf>
    <xf numFmtId="0" fontId="3" fillId="0" borderId="1" xfId="0" applyFont="1" applyBorder="1" applyAlignment="1">
      <alignment horizontal="center" vertical="center"/>
    </xf>
    <xf numFmtId="0" fontId="10" fillId="0" borderId="0" xfId="0" applyFont="1" applyAlignment="1">
      <alignment horizontal="center"/>
    </xf>
    <xf numFmtId="0" fontId="9" fillId="4" borderId="5" xfId="0" applyFont="1" applyFill="1" applyBorder="1" applyAlignment="1">
      <alignment horizontal="center"/>
    </xf>
    <xf numFmtId="0" fontId="0" fillId="4" borderId="0" xfId="0" applyFill="1"/>
    <xf numFmtId="0" fontId="9" fillId="4" borderId="6" xfId="0" applyFont="1" applyFill="1" applyBorder="1" applyAlignment="1">
      <alignment horizontal="center"/>
    </xf>
    <xf numFmtId="0" fontId="9" fillId="4" borderId="7" xfId="0" applyFont="1" applyFill="1" applyBorder="1" applyAlignment="1">
      <alignment horizontal="center"/>
    </xf>
    <xf numFmtId="0" fontId="0" fillId="4" borderId="7" xfId="0" applyFont="1" applyFill="1" applyBorder="1" applyAlignment="1">
      <alignment horizontal="justify" vertical="center" wrapText="1"/>
    </xf>
    <xf numFmtId="0" fontId="0" fillId="4" borderId="7" xfId="0" applyFill="1" applyBorder="1"/>
    <xf numFmtId="0" fontId="0" fillId="0" borderId="7" xfId="0" applyFont="1" applyFill="1" applyBorder="1" applyAlignment="1">
      <alignment horizontal="justify" vertical="center" wrapText="1"/>
    </xf>
    <xf numFmtId="2" fontId="0" fillId="0" borderId="7" xfId="0" applyNumberFormat="1" applyFont="1" applyFill="1" applyBorder="1" applyAlignment="1">
      <alignment horizontal="center" vertical="center" wrapText="1"/>
    </xf>
    <xf numFmtId="2" fontId="0" fillId="0" borderId="7" xfId="0" applyNumberFormat="1" applyBorder="1"/>
    <xf numFmtId="0" fontId="0" fillId="0" borderId="1" xfId="0" applyFont="1" applyFill="1" applyBorder="1" applyAlignment="1">
      <alignment horizontal="justify" vertical="center" wrapText="1"/>
    </xf>
    <xf numFmtId="2" fontId="0" fillId="0" borderId="1" xfId="0" applyNumberFormat="1" applyFont="1" applyFill="1" applyBorder="1" applyAlignment="1">
      <alignment horizontal="center" vertical="center" wrapText="1"/>
    </xf>
    <xf numFmtId="2" fontId="0" fillId="0" borderId="1" xfId="0" applyNumberFormat="1" applyBorder="1"/>
    <xf numFmtId="0" fontId="9" fillId="0" borderId="1" xfId="0" applyFont="1" applyFill="1" applyBorder="1" applyAlignment="1">
      <alignment horizontal="justify" vertical="center" wrapText="1"/>
    </xf>
    <xf numFmtId="2" fontId="0" fillId="0" borderId="1" xfId="0" applyNumberFormat="1" applyFill="1" applyBorder="1"/>
    <xf numFmtId="2" fontId="0" fillId="4" borderId="1" xfId="0" applyNumberFormat="1" applyFill="1" applyBorder="1"/>
    <xf numFmtId="0" fontId="0" fillId="0" borderId="0" xfId="0" applyFill="1"/>
    <xf numFmtId="0" fontId="9" fillId="4" borderId="1" xfId="0" applyFont="1" applyFill="1" applyBorder="1" applyAlignment="1">
      <alignment horizontal="justify" vertical="center" wrapText="1"/>
    </xf>
    <xf numFmtId="2" fontId="0" fillId="4" borderId="1" xfId="0" applyNumberFormat="1" applyFont="1" applyFill="1" applyBorder="1" applyAlignment="1">
      <alignment horizontal="center" vertical="center" wrapText="1"/>
    </xf>
    <xf numFmtId="0" fontId="0" fillId="0" borderId="0" xfId="0" applyFont="1"/>
    <xf numFmtId="0" fontId="3" fillId="0" borderId="1" xfId="0" applyFont="1" applyBorder="1" applyAlignment="1">
      <alignment horizontal="center" vertical="center"/>
    </xf>
    <xf numFmtId="0" fontId="3" fillId="5" borderId="1" xfId="0" applyFont="1" applyFill="1" applyBorder="1" applyAlignment="1">
      <alignment horizontal="center" vertical="center" wrapText="1"/>
    </xf>
    <xf numFmtId="0" fontId="2" fillId="5" borderId="1" xfId="0" applyFont="1" applyFill="1" applyBorder="1" applyAlignment="1">
      <alignment horizontal="left" vertical="center"/>
    </xf>
    <xf numFmtId="0" fontId="2" fillId="0" borderId="0" xfId="0" applyFont="1" applyAlignment="1">
      <alignment horizontal="center"/>
    </xf>
    <xf numFmtId="2" fontId="2" fillId="0" borderId="0" xfId="0" applyNumberFormat="1" applyFont="1" applyAlignment="1">
      <alignment horizontal="center" vertical="center"/>
    </xf>
    <xf numFmtId="2" fontId="2" fillId="8" borderId="1" xfId="1" applyNumberFormat="1" applyFont="1" applyFill="1" applyBorder="1" applyAlignment="1">
      <alignment horizontal="center" vertical="center"/>
    </xf>
    <xf numFmtId="0" fontId="3" fillId="0" borderId="1" xfId="0" applyFont="1" applyBorder="1" applyAlignment="1">
      <alignment horizontal="center" vertical="center"/>
    </xf>
    <xf numFmtId="0" fontId="0" fillId="8" borderId="0" xfId="0" applyFill="1"/>
    <xf numFmtId="2" fontId="0" fillId="0" borderId="2" xfId="0" applyNumberFormat="1" applyBorder="1"/>
    <xf numFmtId="2" fontId="0" fillId="0" borderId="5" xfId="0" applyNumberFormat="1" applyBorder="1"/>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2" fontId="0" fillId="5" borderId="1" xfId="0" applyNumberFormat="1" applyFill="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4" workbookViewId="0">
      <selection activeCell="B33" sqref="B33"/>
    </sheetView>
  </sheetViews>
  <sheetFormatPr defaultColWidth="10.44140625" defaultRowHeight="15.6" x14ac:dyDescent="0.3"/>
  <cols>
    <col min="1" max="1" width="1.6640625" style="1" customWidth="1"/>
    <col min="2" max="2" width="64.2187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1:9" ht="25.8" customHeight="1" x14ac:dyDescent="0.3">
      <c r="B1" s="117" t="s">
        <v>5</v>
      </c>
      <c r="C1" s="117"/>
      <c r="D1" s="117"/>
      <c r="E1" s="117"/>
      <c r="F1" s="117"/>
    </row>
    <row r="2" spans="1:9" ht="25.8" customHeight="1" x14ac:dyDescent="0.3">
      <c r="B2" s="117" t="s">
        <v>6</v>
      </c>
      <c r="C2" s="117"/>
      <c r="D2" s="117"/>
      <c r="E2" s="117"/>
      <c r="F2" s="117"/>
    </row>
    <row r="3" spans="1:9" ht="24" customHeight="1" x14ac:dyDescent="0.3">
      <c r="B3" s="117" t="s">
        <v>0</v>
      </c>
      <c r="C3" s="117"/>
      <c r="D3" s="117"/>
      <c r="E3" s="117"/>
      <c r="F3" s="117"/>
    </row>
    <row r="4" spans="1:9" ht="30.6" customHeight="1" x14ac:dyDescent="0.3">
      <c r="B4" s="118" t="s">
        <v>50</v>
      </c>
      <c r="C4" s="118"/>
      <c r="D4" s="118"/>
      <c r="E4" s="118"/>
      <c r="F4" s="118"/>
      <c r="G4" s="2"/>
      <c r="H4" s="3"/>
      <c r="I4" s="3"/>
    </row>
    <row r="5" spans="1:9" ht="18" customHeight="1" x14ac:dyDescent="0.3">
      <c r="B5" s="9"/>
      <c r="C5" s="35"/>
      <c r="D5" s="35"/>
      <c r="E5" s="35"/>
      <c r="F5" s="10"/>
      <c r="G5" s="2"/>
      <c r="H5" s="3"/>
      <c r="I5" s="3"/>
    </row>
    <row r="6" spans="1:9" s="6" customFormat="1" ht="30.6" customHeight="1" x14ac:dyDescent="0.25">
      <c r="A6" s="5"/>
      <c r="B6" s="11" t="s">
        <v>1</v>
      </c>
      <c r="C6" s="12" t="s">
        <v>2</v>
      </c>
      <c r="D6" s="12" t="s">
        <v>11</v>
      </c>
      <c r="E6" s="12" t="s">
        <v>4</v>
      </c>
      <c r="F6" s="12" t="s">
        <v>3</v>
      </c>
      <c r="G6" s="4"/>
      <c r="H6" s="5"/>
      <c r="I6" s="5"/>
    </row>
    <row r="7" spans="1:9" ht="30.6" customHeight="1" x14ac:dyDescent="0.3">
      <c r="B7" s="13" t="s">
        <v>7</v>
      </c>
      <c r="C7" s="14">
        <v>5</v>
      </c>
      <c r="D7" s="15">
        <f>SUM(D8:D12)</f>
        <v>2</v>
      </c>
      <c r="E7" s="16"/>
      <c r="F7" s="35"/>
      <c r="G7" s="2"/>
      <c r="H7" s="3"/>
      <c r="I7" s="3"/>
    </row>
    <row r="8" spans="1:9" ht="76.2" customHeight="1" x14ac:dyDescent="0.3">
      <c r="B8" s="17" t="s">
        <v>12</v>
      </c>
      <c r="C8" s="18">
        <v>1</v>
      </c>
      <c r="D8" s="24">
        <v>0.75</v>
      </c>
      <c r="E8" s="19" t="s">
        <v>31</v>
      </c>
      <c r="F8" s="20" t="s">
        <v>49</v>
      </c>
    </row>
    <row r="9" spans="1:9" ht="39" customHeight="1" x14ac:dyDescent="0.3">
      <c r="B9" s="17" t="s">
        <v>27</v>
      </c>
      <c r="C9" s="18">
        <v>1</v>
      </c>
      <c r="D9" s="24">
        <v>0.5</v>
      </c>
      <c r="E9" s="19" t="s">
        <v>32</v>
      </c>
      <c r="F9" s="31" t="s">
        <v>51</v>
      </c>
    </row>
    <row r="10" spans="1:9" ht="61.2" customHeight="1" x14ac:dyDescent="0.3">
      <c r="B10" s="21" t="s">
        <v>35</v>
      </c>
      <c r="C10" s="22"/>
      <c r="D10" s="24"/>
      <c r="E10" s="23"/>
      <c r="F10" s="20"/>
    </row>
    <row r="11" spans="1:9" ht="140.4" customHeight="1" x14ac:dyDescent="0.3">
      <c r="B11" s="17" t="s">
        <v>13</v>
      </c>
      <c r="C11" s="18">
        <v>2.5</v>
      </c>
      <c r="D11" s="24">
        <v>0.25</v>
      </c>
      <c r="E11" s="19" t="s">
        <v>31</v>
      </c>
      <c r="F11" s="31" t="s">
        <v>52</v>
      </c>
    </row>
    <row r="12" spans="1:9" ht="43.2" customHeight="1" x14ac:dyDescent="0.3">
      <c r="B12" s="17" t="s">
        <v>14</v>
      </c>
      <c r="C12" s="18">
        <v>0.5</v>
      </c>
      <c r="D12" s="24">
        <v>0.5</v>
      </c>
      <c r="E12" s="19" t="s">
        <v>32</v>
      </c>
      <c r="F12" s="20"/>
    </row>
    <row r="13" spans="1:9" ht="28.2" customHeight="1" x14ac:dyDescent="0.3">
      <c r="B13" s="25"/>
      <c r="C13" s="16"/>
      <c r="D13" s="23"/>
      <c r="E13" s="23"/>
      <c r="F13" s="20"/>
    </row>
    <row r="14" spans="1:9" ht="30.6" customHeight="1" x14ac:dyDescent="0.3">
      <c r="B14" s="13" t="s">
        <v>8</v>
      </c>
      <c r="C14" s="14">
        <v>30</v>
      </c>
      <c r="D14" s="15">
        <f>SUM(D15:D20)</f>
        <v>21.25</v>
      </c>
      <c r="E14" s="23"/>
      <c r="F14" s="20"/>
    </row>
    <row r="15" spans="1:9" ht="62.4" customHeight="1" x14ac:dyDescent="0.3">
      <c r="B15" s="26" t="s">
        <v>15</v>
      </c>
      <c r="C15" s="18">
        <v>9</v>
      </c>
      <c r="D15" s="34">
        <v>6.75</v>
      </c>
      <c r="E15" s="27" t="s">
        <v>33</v>
      </c>
      <c r="F15" s="31" t="s">
        <v>53</v>
      </c>
    </row>
    <row r="16" spans="1:9" ht="55.2" customHeight="1" x14ac:dyDescent="0.3">
      <c r="B16" s="26" t="s">
        <v>16</v>
      </c>
      <c r="C16" s="18">
        <v>4</v>
      </c>
      <c r="D16" s="34">
        <v>3</v>
      </c>
      <c r="E16" s="27" t="s">
        <v>34</v>
      </c>
      <c r="F16" s="31" t="s">
        <v>54</v>
      </c>
    </row>
    <row r="17" spans="2:6" ht="31.2" customHeight="1" x14ac:dyDescent="0.3">
      <c r="B17" s="26" t="s">
        <v>17</v>
      </c>
      <c r="C17" s="18">
        <v>4</v>
      </c>
      <c r="D17" s="34">
        <v>3</v>
      </c>
      <c r="E17" s="27" t="s">
        <v>36</v>
      </c>
      <c r="F17" s="31" t="s">
        <v>55</v>
      </c>
    </row>
    <row r="18" spans="2:6" ht="26.4" customHeight="1" x14ac:dyDescent="0.3">
      <c r="B18" s="28" t="s">
        <v>18</v>
      </c>
      <c r="C18" s="18">
        <v>4</v>
      </c>
      <c r="D18" s="34">
        <v>3.5</v>
      </c>
      <c r="E18" s="29" t="s">
        <v>37</v>
      </c>
      <c r="F18" s="20" t="s">
        <v>56</v>
      </c>
    </row>
    <row r="19" spans="2:6" ht="39.6" customHeight="1" x14ac:dyDescent="0.3">
      <c r="B19" s="26" t="s">
        <v>19</v>
      </c>
      <c r="C19" s="18">
        <v>4</v>
      </c>
      <c r="D19" s="15">
        <v>1.5</v>
      </c>
      <c r="E19" s="29" t="s">
        <v>38</v>
      </c>
      <c r="F19" s="31" t="s">
        <v>57</v>
      </c>
    </row>
    <row r="20" spans="2:6" ht="39.6" customHeight="1" x14ac:dyDescent="0.3">
      <c r="B20" s="26" t="s">
        <v>20</v>
      </c>
      <c r="C20" s="18">
        <v>5</v>
      </c>
      <c r="D20" s="15">
        <v>3.5</v>
      </c>
      <c r="E20" s="29" t="s">
        <v>39</v>
      </c>
      <c r="F20" s="31" t="s">
        <v>58</v>
      </c>
    </row>
    <row r="21" spans="2:6" ht="20.399999999999999" customHeight="1" x14ac:dyDescent="0.3">
      <c r="B21" s="26"/>
      <c r="C21" s="16"/>
      <c r="D21" s="16"/>
      <c r="E21" s="29"/>
      <c r="F21" s="20"/>
    </row>
    <row r="22" spans="2:6" ht="30.6" customHeight="1" x14ac:dyDescent="0.3">
      <c r="B22" s="13" t="s">
        <v>9</v>
      </c>
      <c r="C22" s="14">
        <v>15</v>
      </c>
      <c r="D22" s="15">
        <f>SUM(D23:D30)</f>
        <v>9</v>
      </c>
      <c r="E22" s="29"/>
      <c r="F22" s="20"/>
    </row>
    <row r="23" spans="2:6" ht="57.6" customHeight="1" x14ac:dyDescent="0.3">
      <c r="B23" s="17" t="s">
        <v>30</v>
      </c>
      <c r="C23" s="18">
        <v>2</v>
      </c>
      <c r="D23" s="15">
        <v>1</v>
      </c>
      <c r="E23" s="27" t="s">
        <v>40</v>
      </c>
      <c r="F23" s="31" t="s">
        <v>59</v>
      </c>
    </row>
    <row r="24" spans="2:6" ht="40.200000000000003" customHeight="1" x14ac:dyDescent="0.3">
      <c r="B24" s="17" t="s">
        <v>21</v>
      </c>
      <c r="C24" s="18">
        <v>1.5</v>
      </c>
      <c r="D24" s="15">
        <v>1.5</v>
      </c>
      <c r="E24" s="27" t="s">
        <v>41</v>
      </c>
      <c r="F24" s="31" t="s">
        <v>60</v>
      </c>
    </row>
    <row r="25" spans="2:6" ht="40.200000000000003" customHeight="1" x14ac:dyDescent="0.3">
      <c r="B25" s="17" t="s">
        <v>22</v>
      </c>
      <c r="C25" s="18">
        <v>2</v>
      </c>
      <c r="D25" s="15">
        <v>0.5</v>
      </c>
      <c r="E25" s="27" t="s">
        <v>41</v>
      </c>
      <c r="F25" s="31" t="s">
        <v>61</v>
      </c>
    </row>
    <row r="26" spans="2:6" ht="55.2" customHeight="1" x14ac:dyDescent="0.3">
      <c r="B26" s="17" t="s">
        <v>23</v>
      </c>
      <c r="C26" s="18">
        <v>1.5</v>
      </c>
      <c r="D26" s="15">
        <v>0.5</v>
      </c>
      <c r="E26" s="29" t="s">
        <v>42</v>
      </c>
      <c r="F26" s="31" t="s">
        <v>62</v>
      </c>
    </row>
    <row r="27" spans="2:6" ht="60.6" customHeight="1" x14ac:dyDescent="0.3">
      <c r="B27" s="17" t="s">
        <v>24</v>
      </c>
      <c r="C27" s="18">
        <v>1.5</v>
      </c>
      <c r="D27" s="15">
        <v>0.75</v>
      </c>
      <c r="E27" s="29" t="s">
        <v>43</v>
      </c>
      <c r="F27" s="31" t="s">
        <v>63</v>
      </c>
    </row>
    <row r="28" spans="2:6" ht="40.200000000000003" customHeight="1" x14ac:dyDescent="0.3">
      <c r="B28" s="17" t="s">
        <v>29</v>
      </c>
      <c r="C28" s="18">
        <v>1</v>
      </c>
      <c r="D28" s="15">
        <v>0.75</v>
      </c>
      <c r="E28" s="27" t="s">
        <v>44</v>
      </c>
      <c r="F28" s="20" t="s">
        <v>64</v>
      </c>
    </row>
    <row r="29" spans="2:6" ht="127.2" customHeight="1" x14ac:dyDescent="0.3">
      <c r="B29" s="17" t="s">
        <v>25</v>
      </c>
      <c r="C29" s="18">
        <v>3</v>
      </c>
      <c r="D29" s="15">
        <v>2.75</v>
      </c>
      <c r="E29" s="27" t="s">
        <v>45</v>
      </c>
      <c r="F29" s="31" t="s">
        <v>65</v>
      </c>
    </row>
    <row r="30" spans="2:6" ht="58.2" customHeight="1" x14ac:dyDescent="0.3">
      <c r="B30" s="17" t="s">
        <v>28</v>
      </c>
      <c r="C30" s="18">
        <v>2.5</v>
      </c>
      <c r="D30" s="15">
        <v>1.25</v>
      </c>
      <c r="E30" s="29" t="s">
        <v>46</v>
      </c>
      <c r="F30" s="31" t="s">
        <v>66</v>
      </c>
    </row>
    <row r="31" spans="2:6" ht="18.600000000000001" customHeight="1" x14ac:dyDescent="0.3">
      <c r="B31" s="17"/>
      <c r="C31" s="15"/>
      <c r="D31" s="16"/>
      <c r="E31" s="29"/>
      <c r="F31" s="20"/>
    </row>
    <row r="32" spans="2:6" ht="30.6" customHeight="1" x14ac:dyDescent="0.3">
      <c r="B32" s="13" t="s">
        <v>10</v>
      </c>
      <c r="C32" s="14">
        <v>20</v>
      </c>
      <c r="D32" s="15">
        <f>SUM(D33)</f>
        <v>16.5</v>
      </c>
      <c r="E32" s="29"/>
      <c r="F32" s="20"/>
    </row>
    <row r="33" spans="2:6" ht="110.4" customHeight="1" x14ac:dyDescent="0.3">
      <c r="B33" s="30" t="s">
        <v>26</v>
      </c>
      <c r="C33" s="18">
        <v>20</v>
      </c>
      <c r="D33" s="16">
        <v>16.5</v>
      </c>
      <c r="E33" s="27" t="s">
        <v>47</v>
      </c>
      <c r="F33" s="31" t="s">
        <v>67</v>
      </c>
    </row>
    <row r="34" spans="2:6" ht="30.6" customHeight="1" x14ac:dyDescent="0.3">
      <c r="B34" s="20"/>
      <c r="C34" s="23"/>
      <c r="D34" s="16"/>
      <c r="E34" s="29"/>
      <c r="F34" s="31"/>
    </row>
    <row r="35" spans="2:6" ht="64.2" customHeight="1" x14ac:dyDescent="0.3">
      <c r="B35" s="32" t="s">
        <v>48</v>
      </c>
      <c r="C35" s="33">
        <f>+C7+C14+C22+C32</f>
        <v>70</v>
      </c>
      <c r="D35" s="34">
        <f>+D7+D14+D22+D32</f>
        <v>48.75</v>
      </c>
      <c r="E35" s="16"/>
      <c r="F35" s="20"/>
    </row>
  </sheetData>
  <mergeCells count="4">
    <mergeCell ref="B1:F1"/>
    <mergeCell ref="B2:F2"/>
    <mergeCell ref="B3:F3"/>
    <mergeCell ref="B4:F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31" zoomScale="90" zoomScaleNormal="90" workbookViewId="0">
      <selection activeCell="D15" sqref="D15"/>
    </sheetView>
  </sheetViews>
  <sheetFormatPr defaultColWidth="10.44140625" defaultRowHeight="30.6" customHeight="1"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1:9" ht="15.6" x14ac:dyDescent="0.3">
      <c r="B1" s="117" t="s">
        <v>5</v>
      </c>
      <c r="C1" s="117"/>
      <c r="D1" s="117"/>
      <c r="E1" s="117"/>
      <c r="F1" s="117"/>
    </row>
    <row r="2" spans="1:9" ht="15.6" x14ac:dyDescent="0.3">
      <c r="B2" s="117" t="s">
        <v>6</v>
      </c>
      <c r="C2" s="117"/>
      <c r="D2" s="117"/>
      <c r="E2" s="117"/>
      <c r="F2" s="117"/>
    </row>
    <row r="3" spans="1:9" ht="15.6" x14ac:dyDescent="0.3">
      <c r="B3" s="117" t="s">
        <v>0</v>
      </c>
      <c r="C3" s="117"/>
      <c r="D3" s="117"/>
      <c r="E3" s="117"/>
      <c r="F3" s="117"/>
    </row>
    <row r="4" spans="1:9" ht="15.6" x14ac:dyDescent="0.3">
      <c r="B4" s="118" t="s">
        <v>68</v>
      </c>
      <c r="C4" s="118"/>
      <c r="D4" s="118"/>
      <c r="E4" s="118"/>
      <c r="F4" s="118"/>
      <c r="G4" s="2"/>
      <c r="H4" s="3"/>
      <c r="I4" s="3"/>
    </row>
    <row r="5" spans="1:9" ht="15.6" x14ac:dyDescent="0.3">
      <c r="B5" s="9"/>
      <c r="C5" s="36"/>
      <c r="D5" s="36"/>
      <c r="E5" s="36"/>
      <c r="F5" s="10"/>
      <c r="G5" s="2"/>
      <c r="H5" s="3"/>
      <c r="I5" s="3"/>
    </row>
    <row r="6" spans="1:9" s="6" customFormat="1" ht="27.6" x14ac:dyDescent="0.25">
      <c r="A6" s="5"/>
      <c r="B6" s="11" t="s">
        <v>1</v>
      </c>
      <c r="C6" s="12" t="s">
        <v>2</v>
      </c>
      <c r="D6" s="12" t="s">
        <v>11</v>
      </c>
      <c r="E6" s="12" t="s">
        <v>4</v>
      </c>
      <c r="F6" s="12" t="s">
        <v>3</v>
      </c>
      <c r="G6" s="4"/>
      <c r="H6" s="5"/>
      <c r="I6" s="5"/>
    </row>
    <row r="7" spans="1:9" ht="15.6" x14ac:dyDescent="0.3">
      <c r="B7" s="37" t="s">
        <v>7</v>
      </c>
      <c r="C7" s="38">
        <f>SUM(C8:C12)</f>
        <v>5</v>
      </c>
      <c r="D7" s="38">
        <f>SUM(D8:D12)</f>
        <v>2.75</v>
      </c>
      <c r="E7" s="39"/>
      <c r="F7" s="40"/>
      <c r="G7" s="2"/>
      <c r="H7" s="3"/>
      <c r="I7" s="3"/>
    </row>
    <row r="8" spans="1:9" ht="62.4" x14ac:dyDescent="0.3">
      <c r="B8" s="17" t="s">
        <v>12</v>
      </c>
      <c r="C8" s="18">
        <v>1</v>
      </c>
      <c r="D8" s="24">
        <v>0.75</v>
      </c>
      <c r="E8" s="19" t="s">
        <v>31</v>
      </c>
      <c r="F8" s="41" t="s">
        <v>69</v>
      </c>
    </row>
    <row r="9" spans="1:9" ht="46.8" x14ac:dyDescent="0.3">
      <c r="B9" s="17" t="s">
        <v>27</v>
      </c>
      <c r="C9" s="18">
        <v>1</v>
      </c>
      <c r="D9" s="24">
        <v>0.5</v>
      </c>
      <c r="E9" s="19" t="s">
        <v>32</v>
      </c>
      <c r="F9" s="41" t="s">
        <v>70</v>
      </c>
    </row>
    <row r="10" spans="1:9" ht="48.6" x14ac:dyDescent="0.3">
      <c r="B10" s="21" t="s">
        <v>35</v>
      </c>
      <c r="C10" s="22"/>
      <c r="D10" s="42"/>
      <c r="E10" s="23"/>
      <c r="F10" s="41"/>
    </row>
    <row r="11" spans="1:9" ht="140.4" x14ac:dyDescent="0.3">
      <c r="B11" s="17" t="s">
        <v>13</v>
      </c>
      <c r="C11" s="18">
        <v>2.5</v>
      </c>
      <c r="D11" s="24">
        <v>1</v>
      </c>
      <c r="E11" s="19" t="s">
        <v>31</v>
      </c>
      <c r="F11" s="41" t="s">
        <v>71</v>
      </c>
    </row>
    <row r="12" spans="1:9" ht="31.2" x14ac:dyDescent="0.3">
      <c r="B12" s="17" t="s">
        <v>14</v>
      </c>
      <c r="C12" s="18">
        <v>0.5</v>
      </c>
      <c r="D12" s="24">
        <v>0.5</v>
      </c>
      <c r="E12" s="19" t="s">
        <v>32</v>
      </c>
      <c r="F12" s="41"/>
    </row>
    <row r="13" spans="1:9" ht="15.6" x14ac:dyDescent="0.3">
      <c r="B13" s="25"/>
      <c r="C13" s="16"/>
      <c r="D13" s="23"/>
      <c r="E13" s="23"/>
      <c r="F13" s="41"/>
    </row>
    <row r="14" spans="1:9" ht="15.6" x14ac:dyDescent="0.3">
      <c r="B14" s="37" t="s">
        <v>8</v>
      </c>
      <c r="C14" s="38">
        <f>SUM(C15:C20)</f>
        <v>30</v>
      </c>
      <c r="D14" s="38">
        <f>SUM(D15:D20)</f>
        <v>16</v>
      </c>
      <c r="E14" s="39"/>
      <c r="F14" s="43"/>
    </row>
    <row r="15" spans="1:9" ht="218.4" x14ac:dyDescent="0.3">
      <c r="B15" s="26" t="s">
        <v>15</v>
      </c>
      <c r="C15" s="18">
        <v>9</v>
      </c>
      <c r="D15" s="34">
        <v>5</v>
      </c>
      <c r="E15" s="27" t="s">
        <v>33</v>
      </c>
      <c r="F15" s="41" t="s">
        <v>72</v>
      </c>
    </row>
    <row r="16" spans="1:9" ht="109.2" x14ac:dyDescent="0.3">
      <c r="B16" s="26" t="s">
        <v>16</v>
      </c>
      <c r="C16" s="18">
        <v>4</v>
      </c>
      <c r="D16" s="34">
        <v>2</v>
      </c>
      <c r="E16" s="27" t="s">
        <v>34</v>
      </c>
      <c r="F16" s="41" t="s">
        <v>73</v>
      </c>
    </row>
    <row r="17" spans="2:6" ht="218.4" x14ac:dyDescent="0.3">
      <c r="B17" s="26" t="s">
        <v>17</v>
      </c>
      <c r="C17" s="18">
        <v>4</v>
      </c>
      <c r="D17" s="34">
        <v>2</v>
      </c>
      <c r="E17" s="27" t="s">
        <v>36</v>
      </c>
      <c r="F17" s="41" t="s">
        <v>74</v>
      </c>
    </row>
    <row r="18" spans="2:6" ht="78" x14ac:dyDescent="0.3">
      <c r="B18" s="28" t="s">
        <v>18</v>
      </c>
      <c r="C18" s="18">
        <v>4</v>
      </c>
      <c r="D18" s="34">
        <v>2</v>
      </c>
      <c r="E18" s="29" t="s">
        <v>37</v>
      </c>
      <c r="F18" s="41" t="s">
        <v>75</v>
      </c>
    </row>
    <row r="19" spans="2:6" ht="78" x14ac:dyDescent="0.3">
      <c r="B19" s="26" t="s">
        <v>19</v>
      </c>
      <c r="C19" s="18">
        <v>4</v>
      </c>
      <c r="D19" s="15">
        <v>1</v>
      </c>
      <c r="E19" s="29" t="s">
        <v>38</v>
      </c>
      <c r="F19" s="41" t="s">
        <v>76</v>
      </c>
    </row>
    <row r="20" spans="2:6" ht="140.4" x14ac:dyDescent="0.3">
      <c r="B20" s="26" t="s">
        <v>20</v>
      </c>
      <c r="C20" s="18">
        <v>5</v>
      </c>
      <c r="D20" s="15">
        <v>4</v>
      </c>
      <c r="E20" s="29" t="s">
        <v>39</v>
      </c>
      <c r="F20" s="41" t="s">
        <v>77</v>
      </c>
    </row>
    <row r="21" spans="2:6" ht="15.6" x14ac:dyDescent="0.3">
      <c r="B21" s="26"/>
      <c r="C21" s="16"/>
      <c r="D21" s="15"/>
      <c r="E21" s="29"/>
      <c r="F21" s="41"/>
    </row>
    <row r="22" spans="2:6" ht="15.6" x14ac:dyDescent="0.3">
      <c r="B22" s="37" t="s">
        <v>9</v>
      </c>
      <c r="C22" s="38">
        <f>SUM(C23:C30)</f>
        <v>15</v>
      </c>
      <c r="D22" s="38">
        <f>SUM(D23:D30)</f>
        <v>9</v>
      </c>
      <c r="E22" s="44"/>
      <c r="F22" s="43"/>
    </row>
    <row r="23" spans="2:6" ht="62.4" x14ac:dyDescent="0.3">
      <c r="B23" s="17" t="s">
        <v>30</v>
      </c>
      <c r="C23" s="18">
        <v>2</v>
      </c>
      <c r="D23" s="15">
        <v>1</v>
      </c>
      <c r="E23" s="27" t="s">
        <v>40</v>
      </c>
      <c r="F23" s="41" t="s">
        <v>78</v>
      </c>
    </row>
    <row r="24" spans="2:6" ht="124.8" x14ac:dyDescent="0.3">
      <c r="B24" s="17" t="s">
        <v>21</v>
      </c>
      <c r="C24" s="18">
        <v>1.5</v>
      </c>
      <c r="D24" s="15">
        <v>1.5</v>
      </c>
      <c r="E24" s="27" t="s">
        <v>41</v>
      </c>
      <c r="F24" s="41" t="s">
        <v>79</v>
      </c>
    </row>
    <row r="25" spans="2:6" ht="62.4" x14ac:dyDescent="0.3">
      <c r="B25" s="17" t="s">
        <v>22</v>
      </c>
      <c r="C25" s="18">
        <v>2</v>
      </c>
      <c r="D25" s="15">
        <v>1.25</v>
      </c>
      <c r="E25" s="27" t="s">
        <v>41</v>
      </c>
      <c r="F25" s="41" t="s">
        <v>80</v>
      </c>
    </row>
    <row r="26" spans="2:6" ht="93.6" x14ac:dyDescent="0.3">
      <c r="B26" s="17" t="s">
        <v>81</v>
      </c>
      <c r="C26" s="18">
        <v>1.5</v>
      </c>
      <c r="D26" s="15">
        <v>1</v>
      </c>
      <c r="E26" s="29" t="s">
        <v>42</v>
      </c>
      <c r="F26" s="41" t="s">
        <v>82</v>
      </c>
    </row>
    <row r="27" spans="2:6" ht="140.4" x14ac:dyDescent="0.3">
      <c r="B27" s="17" t="s">
        <v>24</v>
      </c>
      <c r="C27" s="18">
        <v>1.5</v>
      </c>
      <c r="D27" s="15">
        <v>0.75</v>
      </c>
      <c r="E27" s="29" t="s">
        <v>43</v>
      </c>
      <c r="F27" s="41" t="s">
        <v>83</v>
      </c>
    </row>
    <row r="28" spans="2:6" ht="78" x14ac:dyDescent="0.3">
      <c r="B28" s="17" t="s">
        <v>29</v>
      </c>
      <c r="C28" s="18">
        <v>1</v>
      </c>
      <c r="D28" s="15">
        <v>0.5</v>
      </c>
      <c r="E28" s="27" t="s">
        <v>44</v>
      </c>
      <c r="F28" s="41" t="s">
        <v>84</v>
      </c>
    </row>
    <row r="29" spans="2:6" ht="202.8" x14ac:dyDescent="0.3">
      <c r="B29" s="17" t="s">
        <v>25</v>
      </c>
      <c r="C29" s="18">
        <v>3</v>
      </c>
      <c r="D29" s="15">
        <v>1.5</v>
      </c>
      <c r="E29" s="27" t="s">
        <v>45</v>
      </c>
      <c r="F29" s="41" t="s">
        <v>85</v>
      </c>
    </row>
    <row r="30" spans="2:6" ht="140.4" x14ac:dyDescent="0.3">
      <c r="B30" s="17" t="s">
        <v>28</v>
      </c>
      <c r="C30" s="18">
        <v>2.5</v>
      </c>
      <c r="D30" s="15">
        <v>1.5</v>
      </c>
      <c r="E30" s="29" t="s">
        <v>46</v>
      </c>
      <c r="F30" s="41" t="s">
        <v>86</v>
      </c>
    </row>
    <row r="31" spans="2:6" ht="15.6" x14ac:dyDescent="0.3">
      <c r="B31" s="17"/>
      <c r="C31" s="15"/>
      <c r="D31" s="15"/>
      <c r="E31" s="29"/>
      <c r="F31" s="41"/>
    </row>
    <row r="32" spans="2:6" ht="15.6" x14ac:dyDescent="0.3">
      <c r="B32" s="37" t="s">
        <v>10</v>
      </c>
      <c r="C32" s="38">
        <v>20</v>
      </c>
      <c r="D32" s="38">
        <f>SUM(D33)</f>
        <v>11</v>
      </c>
      <c r="E32" s="44"/>
      <c r="F32" s="43"/>
    </row>
    <row r="33" spans="2:6" ht="234" x14ac:dyDescent="0.3">
      <c r="B33" s="30" t="s">
        <v>26</v>
      </c>
      <c r="C33" s="18">
        <v>20</v>
      </c>
      <c r="D33" s="15">
        <v>11</v>
      </c>
      <c r="E33" s="27" t="s">
        <v>47</v>
      </c>
      <c r="F33" s="41" t="s">
        <v>87</v>
      </c>
    </row>
    <row r="34" spans="2:6" ht="15.6" x14ac:dyDescent="0.3">
      <c r="B34" s="20"/>
      <c r="C34" s="23"/>
      <c r="D34" s="16"/>
      <c r="E34" s="29"/>
      <c r="F34" s="41"/>
    </row>
    <row r="35" spans="2:6" ht="15.6" x14ac:dyDescent="0.3">
      <c r="B35" s="32" t="s">
        <v>48</v>
      </c>
      <c r="C35" s="33">
        <f>+C7+C14+C22+C32</f>
        <v>70</v>
      </c>
      <c r="D35" s="33">
        <f>+D7+D14+D22+D32</f>
        <v>38.75</v>
      </c>
      <c r="E35" s="45"/>
      <c r="F35" s="46"/>
    </row>
  </sheetData>
  <mergeCells count="4">
    <mergeCell ref="B2:F2"/>
    <mergeCell ref="B3:F3"/>
    <mergeCell ref="B4:F4"/>
    <mergeCell ref="B1:F1"/>
  </mergeCells>
  <printOptions gridLines="1"/>
  <pageMargins left="0.7" right="0.7" top="0.75" bottom="0.75" header="0.3" footer="0.3"/>
  <pageSetup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21"/>
  <sheetViews>
    <sheetView topLeftCell="A36" workbookViewId="0">
      <selection activeCell="B46" sqref="B45:B46"/>
    </sheetView>
  </sheetViews>
  <sheetFormatPr defaultRowHeight="14.4" x14ac:dyDescent="0.3"/>
  <cols>
    <col min="1" max="1" width="2.44140625" customWidth="1"/>
    <col min="2" max="2" width="60.109375" customWidth="1"/>
    <col min="3" max="3" width="15.21875" customWidth="1"/>
    <col min="4" max="4" width="18" customWidth="1"/>
    <col min="5" max="5" width="15.77734375" customWidth="1"/>
    <col min="6" max="6" width="51.5546875" customWidth="1"/>
  </cols>
  <sheetData>
    <row r="2" spans="2:6" ht="15.6" x14ac:dyDescent="0.3">
      <c r="B2" s="119" t="s">
        <v>5</v>
      </c>
      <c r="C2" s="120"/>
      <c r="D2" s="120"/>
      <c r="E2" s="120"/>
      <c r="F2" s="121"/>
    </row>
    <row r="3" spans="2:6" ht="15.6" x14ac:dyDescent="0.3">
      <c r="B3" s="119" t="s">
        <v>6</v>
      </c>
      <c r="C3" s="120"/>
      <c r="D3" s="120"/>
      <c r="E3" s="120"/>
      <c r="F3" s="121"/>
    </row>
    <row r="4" spans="2:6" ht="15.6" x14ac:dyDescent="0.3">
      <c r="B4" s="119" t="s">
        <v>0</v>
      </c>
      <c r="C4" s="120"/>
      <c r="D4" s="120"/>
      <c r="E4" s="120"/>
      <c r="F4" s="121"/>
    </row>
    <row r="5" spans="2:6" ht="15.6" x14ac:dyDescent="0.3">
      <c r="B5" s="122" t="s">
        <v>88</v>
      </c>
      <c r="C5" s="123"/>
      <c r="D5" s="123"/>
      <c r="E5" s="123"/>
      <c r="F5" s="124"/>
    </row>
    <row r="6" spans="2:6" ht="15.6" x14ac:dyDescent="0.3">
      <c r="B6" s="47"/>
      <c r="C6" s="48"/>
      <c r="D6" s="48"/>
      <c r="E6" s="48"/>
      <c r="F6" s="49"/>
    </row>
    <row r="7" spans="2:6" ht="27.6" x14ac:dyDescent="0.3">
      <c r="B7" s="11" t="s">
        <v>1</v>
      </c>
      <c r="C7" s="12" t="s">
        <v>2</v>
      </c>
      <c r="D7" s="12" t="s">
        <v>11</v>
      </c>
      <c r="E7" s="12" t="s">
        <v>4</v>
      </c>
      <c r="F7" s="12" t="s">
        <v>3</v>
      </c>
    </row>
    <row r="8" spans="2:6" ht="15.6" x14ac:dyDescent="0.3">
      <c r="B8" s="13" t="s">
        <v>7</v>
      </c>
      <c r="C8" s="14">
        <v>5</v>
      </c>
      <c r="D8" s="15">
        <f>SUM(D9:D13)</f>
        <v>3.25</v>
      </c>
      <c r="E8" s="16"/>
      <c r="F8" s="36"/>
    </row>
    <row r="9" spans="2:6" ht="93" customHeight="1" x14ac:dyDescent="0.3">
      <c r="B9" s="50" t="s">
        <v>12</v>
      </c>
      <c r="C9" s="18">
        <v>1</v>
      </c>
      <c r="D9" s="24">
        <v>0.5</v>
      </c>
      <c r="E9" s="19" t="s">
        <v>31</v>
      </c>
      <c r="F9" s="51" t="s">
        <v>89</v>
      </c>
    </row>
    <row r="10" spans="2:6" ht="73.95" customHeight="1" x14ac:dyDescent="0.3">
      <c r="B10" s="50" t="s">
        <v>27</v>
      </c>
      <c r="C10" s="18">
        <v>1</v>
      </c>
      <c r="D10" s="24">
        <v>0.75</v>
      </c>
      <c r="E10" s="19" t="s">
        <v>32</v>
      </c>
      <c r="F10" s="51" t="s">
        <v>90</v>
      </c>
    </row>
    <row r="11" spans="2:6" ht="48.6" x14ac:dyDescent="0.3">
      <c r="B11" s="52" t="s">
        <v>35</v>
      </c>
      <c r="C11" s="22"/>
      <c r="D11" s="24"/>
      <c r="E11" s="23"/>
      <c r="F11" s="51"/>
    </row>
    <row r="12" spans="2:6" ht="140.4" x14ac:dyDescent="0.3">
      <c r="B12" s="50" t="s">
        <v>13</v>
      </c>
      <c r="C12" s="53">
        <v>2.5</v>
      </c>
      <c r="D12" s="54">
        <v>1.5</v>
      </c>
      <c r="E12" s="55" t="s">
        <v>31</v>
      </c>
      <c r="F12" s="51" t="s">
        <v>91</v>
      </c>
    </row>
    <row r="13" spans="2:6" ht="73.5" customHeight="1" x14ac:dyDescent="0.3">
      <c r="B13" s="50" t="s">
        <v>14</v>
      </c>
      <c r="C13" s="53">
        <v>0.5</v>
      </c>
      <c r="D13" s="54">
        <v>0.5</v>
      </c>
      <c r="E13" s="55" t="s">
        <v>32</v>
      </c>
      <c r="F13" s="51"/>
    </row>
    <row r="14" spans="2:6" ht="7.05" customHeight="1" x14ac:dyDescent="0.3">
      <c r="B14" s="56"/>
      <c r="C14" s="57"/>
      <c r="D14" s="58"/>
      <c r="E14" s="57"/>
      <c r="F14" s="59"/>
    </row>
    <row r="15" spans="2:6" ht="52.5" customHeight="1" x14ac:dyDescent="0.3">
      <c r="B15" s="60" t="s">
        <v>8</v>
      </c>
      <c r="C15" s="61">
        <v>30</v>
      </c>
      <c r="D15" s="62">
        <f>SUM(D16:D21)</f>
        <v>22.5</v>
      </c>
      <c r="E15" s="63"/>
      <c r="F15" s="51" t="s">
        <v>92</v>
      </c>
    </row>
    <row r="16" spans="2:6" ht="55.2" x14ac:dyDescent="0.3">
      <c r="B16" s="64" t="s">
        <v>15</v>
      </c>
      <c r="C16" s="53">
        <v>9</v>
      </c>
      <c r="D16" s="65">
        <v>8</v>
      </c>
      <c r="E16" s="66" t="s">
        <v>33</v>
      </c>
      <c r="F16" s="51" t="s">
        <v>93</v>
      </c>
    </row>
    <row r="17" spans="2:6" ht="41.4" x14ac:dyDescent="0.3">
      <c r="B17" s="64" t="s">
        <v>16</v>
      </c>
      <c r="C17" s="53">
        <v>4</v>
      </c>
      <c r="D17" s="65">
        <v>3</v>
      </c>
      <c r="E17" s="66" t="s">
        <v>34</v>
      </c>
      <c r="F17" s="51" t="s">
        <v>94</v>
      </c>
    </row>
    <row r="18" spans="2:6" ht="31.2" x14ac:dyDescent="0.3">
      <c r="B18" s="64" t="s">
        <v>17</v>
      </c>
      <c r="C18" s="53">
        <v>4</v>
      </c>
      <c r="D18" s="65">
        <v>2.5</v>
      </c>
      <c r="E18" s="66" t="s">
        <v>36</v>
      </c>
      <c r="F18" s="51" t="s">
        <v>95</v>
      </c>
    </row>
    <row r="19" spans="2:6" ht="31.2" x14ac:dyDescent="0.3">
      <c r="B19" s="67" t="s">
        <v>18</v>
      </c>
      <c r="C19" s="53">
        <v>4</v>
      </c>
      <c r="D19" s="65">
        <v>3.5</v>
      </c>
      <c r="E19" s="68" t="s">
        <v>37</v>
      </c>
      <c r="F19" s="51" t="s">
        <v>96</v>
      </c>
    </row>
    <row r="20" spans="2:6" ht="48" customHeight="1" x14ac:dyDescent="0.3">
      <c r="B20" s="64" t="s">
        <v>19</v>
      </c>
      <c r="C20" s="53">
        <v>4</v>
      </c>
      <c r="D20" s="62">
        <v>2</v>
      </c>
      <c r="E20" s="68" t="s">
        <v>38</v>
      </c>
      <c r="F20" s="51" t="s">
        <v>97</v>
      </c>
    </row>
    <row r="21" spans="2:6" ht="43.5" customHeight="1" x14ac:dyDescent="0.3">
      <c r="B21" s="64" t="s">
        <v>20</v>
      </c>
      <c r="C21" s="53">
        <v>4</v>
      </c>
      <c r="D21" s="62">
        <v>3.5</v>
      </c>
      <c r="E21" s="68" t="s">
        <v>39</v>
      </c>
      <c r="F21" s="51" t="s">
        <v>98</v>
      </c>
    </row>
    <row r="22" spans="2:6" ht="13.95" customHeight="1" x14ac:dyDescent="0.3">
      <c r="B22" s="69"/>
      <c r="C22" s="70"/>
      <c r="D22" s="71"/>
      <c r="E22" s="72"/>
      <c r="F22" s="59"/>
    </row>
    <row r="23" spans="2:6" ht="15.6" x14ac:dyDescent="0.3">
      <c r="B23" s="60" t="s">
        <v>9</v>
      </c>
      <c r="C23" s="61">
        <v>15</v>
      </c>
      <c r="D23" s="62">
        <f>SUM(D24:D31)</f>
        <v>12.75</v>
      </c>
      <c r="E23" s="68"/>
      <c r="F23" s="51"/>
    </row>
    <row r="24" spans="2:6" ht="46.8" x14ac:dyDescent="0.3">
      <c r="B24" s="50" t="s">
        <v>30</v>
      </c>
      <c r="C24" s="53">
        <v>2</v>
      </c>
      <c r="D24" s="62">
        <v>1.75</v>
      </c>
      <c r="E24" s="66" t="s">
        <v>40</v>
      </c>
      <c r="F24" s="51" t="s">
        <v>99</v>
      </c>
    </row>
    <row r="25" spans="2:6" ht="31.2" x14ac:dyDescent="0.3">
      <c r="B25" s="50" t="s">
        <v>21</v>
      </c>
      <c r="C25" s="53">
        <v>1.5</v>
      </c>
      <c r="D25" s="62">
        <v>1.25</v>
      </c>
      <c r="E25" s="66" t="s">
        <v>41</v>
      </c>
      <c r="F25" s="51" t="s">
        <v>100</v>
      </c>
    </row>
    <row r="26" spans="2:6" ht="31.2" x14ac:dyDescent="0.3">
      <c r="B26" s="50" t="s">
        <v>22</v>
      </c>
      <c r="C26" s="53">
        <v>2</v>
      </c>
      <c r="D26" s="62">
        <v>1.5</v>
      </c>
      <c r="E26" s="66" t="s">
        <v>41</v>
      </c>
      <c r="F26" s="51" t="s">
        <v>101</v>
      </c>
    </row>
    <row r="27" spans="2:6" ht="62.4" x14ac:dyDescent="0.3">
      <c r="B27" s="50" t="s">
        <v>81</v>
      </c>
      <c r="C27" s="53">
        <v>1.5</v>
      </c>
      <c r="D27" s="62">
        <v>1.25</v>
      </c>
      <c r="E27" s="68" t="s">
        <v>42</v>
      </c>
      <c r="F27" s="51" t="s">
        <v>102</v>
      </c>
    </row>
    <row r="28" spans="2:6" ht="46.8" x14ac:dyDescent="0.3">
      <c r="B28" s="50" t="s">
        <v>24</v>
      </c>
      <c r="C28" s="53">
        <v>1.5</v>
      </c>
      <c r="D28" s="62">
        <v>1.5</v>
      </c>
      <c r="E28" s="68" t="s">
        <v>43</v>
      </c>
      <c r="F28" s="51" t="s">
        <v>103</v>
      </c>
    </row>
    <row r="29" spans="2:6" ht="31.2" x14ac:dyDescent="0.3">
      <c r="B29" s="50" t="s">
        <v>29</v>
      </c>
      <c r="C29" s="53">
        <v>1</v>
      </c>
      <c r="D29" s="62">
        <v>1</v>
      </c>
      <c r="E29" s="66" t="s">
        <v>44</v>
      </c>
      <c r="F29" s="51" t="s">
        <v>104</v>
      </c>
    </row>
    <row r="30" spans="2:6" ht="111.45" customHeight="1" x14ac:dyDescent="0.3">
      <c r="B30" s="50" t="s">
        <v>25</v>
      </c>
      <c r="C30" s="53">
        <v>3</v>
      </c>
      <c r="D30" s="62">
        <v>2.5</v>
      </c>
      <c r="E30" s="66" t="s">
        <v>45</v>
      </c>
      <c r="F30" s="51" t="s">
        <v>105</v>
      </c>
    </row>
    <row r="31" spans="2:6" ht="46.8" x14ac:dyDescent="0.3">
      <c r="B31" s="50" t="s">
        <v>28</v>
      </c>
      <c r="C31" s="53">
        <v>2.5</v>
      </c>
      <c r="D31" s="62">
        <v>2</v>
      </c>
      <c r="E31" s="68" t="s">
        <v>46</v>
      </c>
      <c r="F31" s="51" t="s">
        <v>106</v>
      </c>
    </row>
    <row r="32" spans="2:6" ht="7.5" customHeight="1" x14ac:dyDescent="0.3">
      <c r="B32" s="69"/>
      <c r="C32" s="71"/>
      <c r="D32" s="71"/>
      <c r="E32" s="72"/>
      <c r="F32" s="59"/>
    </row>
    <row r="33" spans="2:6" ht="15.6" x14ac:dyDescent="0.3">
      <c r="B33" s="60" t="s">
        <v>10</v>
      </c>
      <c r="C33" s="61">
        <v>20</v>
      </c>
      <c r="D33" s="62">
        <f>SUM(D34)</f>
        <v>17.5</v>
      </c>
      <c r="E33" s="68"/>
      <c r="F33" s="51"/>
    </row>
    <row r="34" spans="2:6" ht="88.05" customHeight="1" x14ac:dyDescent="0.3">
      <c r="B34" s="73" t="s">
        <v>26</v>
      </c>
      <c r="C34" s="53">
        <v>20</v>
      </c>
      <c r="D34" s="62">
        <v>17.5</v>
      </c>
      <c r="E34" s="66" t="s">
        <v>47</v>
      </c>
      <c r="F34" s="51" t="s">
        <v>107</v>
      </c>
    </row>
    <row r="35" spans="2:6" ht="8.5500000000000007" customHeight="1" x14ac:dyDescent="0.3">
      <c r="B35" s="74"/>
      <c r="C35" s="70"/>
      <c r="D35" s="71"/>
      <c r="E35" s="72"/>
      <c r="F35" s="59"/>
    </row>
    <row r="36" spans="2:6" ht="15.6" x14ac:dyDescent="0.3">
      <c r="B36" s="75" t="s">
        <v>48</v>
      </c>
      <c r="C36" s="76">
        <f>+C8+C15+C23+C33</f>
        <v>70</v>
      </c>
      <c r="D36" s="65">
        <f>+D8+D15+D23+D33</f>
        <v>56</v>
      </c>
      <c r="E36" s="77"/>
      <c r="F36" s="51"/>
    </row>
    <row r="37" spans="2:6" x14ac:dyDescent="0.3">
      <c r="B37" s="78"/>
      <c r="C37" s="78"/>
      <c r="D37" s="78"/>
      <c r="E37" s="78"/>
      <c r="F37" s="79"/>
    </row>
    <row r="38" spans="2:6" x14ac:dyDescent="0.3">
      <c r="B38" s="78"/>
      <c r="C38" s="78"/>
      <c r="D38" s="78"/>
      <c r="E38" s="78"/>
      <c r="F38" s="79"/>
    </row>
    <row r="39" spans="2:6" x14ac:dyDescent="0.3">
      <c r="B39" s="78"/>
      <c r="C39" s="78"/>
      <c r="D39" s="78"/>
      <c r="E39" s="78"/>
      <c r="F39" s="79"/>
    </row>
    <row r="40" spans="2:6" x14ac:dyDescent="0.3">
      <c r="B40" s="78"/>
      <c r="C40" s="78"/>
      <c r="D40" s="78"/>
      <c r="E40" s="78"/>
      <c r="F40" s="79"/>
    </row>
    <row r="41" spans="2:6" x14ac:dyDescent="0.3">
      <c r="B41" s="78"/>
      <c r="C41" s="78"/>
      <c r="D41" s="78"/>
      <c r="E41" s="78"/>
      <c r="F41" s="79"/>
    </row>
    <row r="42" spans="2:6" x14ac:dyDescent="0.3">
      <c r="B42" s="78"/>
      <c r="C42" s="78"/>
      <c r="D42" s="78"/>
      <c r="E42" s="78"/>
      <c r="F42" s="79"/>
    </row>
    <row r="43" spans="2:6" x14ac:dyDescent="0.3">
      <c r="B43" s="78"/>
      <c r="C43" s="78"/>
      <c r="D43" s="78"/>
      <c r="E43" s="78"/>
      <c r="F43" s="79"/>
    </row>
    <row r="44" spans="2:6" x14ac:dyDescent="0.3">
      <c r="B44" s="78"/>
      <c r="C44" s="78"/>
      <c r="D44" s="78"/>
      <c r="E44" s="78"/>
      <c r="F44" s="79"/>
    </row>
    <row r="45" spans="2:6" x14ac:dyDescent="0.3">
      <c r="B45" s="78"/>
      <c r="C45" s="78"/>
      <c r="D45" s="78"/>
      <c r="E45" s="78"/>
      <c r="F45" s="79"/>
    </row>
    <row r="46" spans="2:6" x14ac:dyDescent="0.3">
      <c r="B46" s="78"/>
      <c r="C46" s="78"/>
      <c r="D46" s="78"/>
      <c r="E46" s="78"/>
      <c r="F46" s="79"/>
    </row>
    <row r="47" spans="2:6" x14ac:dyDescent="0.3">
      <c r="B47" s="78"/>
      <c r="C47" s="78"/>
      <c r="D47" s="78"/>
      <c r="E47" s="78"/>
      <c r="F47" s="79"/>
    </row>
    <row r="48" spans="2:6" x14ac:dyDescent="0.3">
      <c r="B48" s="78"/>
      <c r="C48" s="78"/>
      <c r="D48" s="78"/>
      <c r="E48" s="78"/>
      <c r="F48" s="79"/>
    </row>
    <row r="49" spans="2:6" x14ac:dyDescent="0.3">
      <c r="B49" s="78"/>
      <c r="C49" s="78"/>
      <c r="D49" s="78"/>
      <c r="E49" s="78"/>
      <c r="F49" s="79"/>
    </row>
    <row r="50" spans="2:6" x14ac:dyDescent="0.3">
      <c r="B50" s="78"/>
      <c r="C50" s="78"/>
      <c r="D50" s="78"/>
      <c r="E50" s="78"/>
      <c r="F50" s="79"/>
    </row>
    <row r="51" spans="2:6" x14ac:dyDescent="0.3">
      <c r="B51" s="78"/>
      <c r="C51" s="78"/>
      <c r="D51" s="78"/>
      <c r="E51" s="78"/>
      <c r="F51" s="79"/>
    </row>
    <row r="52" spans="2:6" x14ac:dyDescent="0.3">
      <c r="B52" s="78"/>
      <c r="C52" s="78"/>
      <c r="D52" s="78"/>
      <c r="E52" s="78"/>
      <c r="F52" s="79"/>
    </row>
    <row r="53" spans="2:6" x14ac:dyDescent="0.3">
      <c r="B53" s="78"/>
      <c r="C53" s="78"/>
      <c r="D53" s="78"/>
      <c r="E53" s="78"/>
      <c r="F53" s="79"/>
    </row>
    <row r="54" spans="2:6" x14ac:dyDescent="0.3">
      <c r="B54" s="78"/>
      <c r="C54" s="78"/>
      <c r="D54" s="78"/>
      <c r="E54" s="78"/>
      <c r="F54" s="79"/>
    </row>
    <row r="55" spans="2:6" x14ac:dyDescent="0.3">
      <c r="B55" s="78"/>
      <c r="C55" s="78"/>
      <c r="D55" s="78"/>
      <c r="E55" s="78"/>
      <c r="F55" s="79"/>
    </row>
    <row r="56" spans="2:6" x14ac:dyDescent="0.3">
      <c r="B56" s="78"/>
      <c r="C56" s="78"/>
      <c r="D56" s="78"/>
      <c r="E56" s="78"/>
      <c r="F56" s="80"/>
    </row>
    <row r="57" spans="2:6" x14ac:dyDescent="0.3">
      <c r="B57" s="78"/>
      <c r="C57" s="78"/>
      <c r="D57" s="78"/>
      <c r="E57" s="78"/>
      <c r="F57" s="80"/>
    </row>
    <row r="58" spans="2:6" x14ac:dyDescent="0.3">
      <c r="B58" s="78"/>
      <c r="C58" s="78"/>
      <c r="D58" s="78"/>
      <c r="E58" s="78"/>
      <c r="F58" s="80"/>
    </row>
    <row r="59" spans="2:6" x14ac:dyDescent="0.3">
      <c r="B59" s="78"/>
      <c r="C59" s="78"/>
      <c r="D59" s="78"/>
      <c r="E59" s="78"/>
      <c r="F59" s="80"/>
    </row>
    <row r="60" spans="2:6" x14ac:dyDescent="0.3">
      <c r="B60" s="78"/>
      <c r="C60" s="78"/>
      <c r="D60" s="78"/>
      <c r="E60" s="78"/>
      <c r="F60" s="80"/>
    </row>
    <row r="61" spans="2:6" x14ac:dyDescent="0.3">
      <c r="B61" s="78"/>
      <c r="C61" s="78"/>
      <c r="D61" s="78"/>
      <c r="E61" s="78"/>
      <c r="F61" s="80"/>
    </row>
    <row r="62" spans="2:6" x14ac:dyDescent="0.3">
      <c r="B62" s="78"/>
      <c r="C62" s="78"/>
      <c r="D62" s="78"/>
      <c r="E62" s="78"/>
      <c r="F62" s="80"/>
    </row>
    <row r="63" spans="2:6" x14ac:dyDescent="0.3">
      <c r="B63" s="78"/>
      <c r="C63" s="78"/>
      <c r="D63" s="78"/>
      <c r="E63" s="78"/>
      <c r="F63" s="80"/>
    </row>
    <row r="64" spans="2:6" x14ac:dyDescent="0.3">
      <c r="B64" s="78"/>
      <c r="C64" s="78"/>
      <c r="D64" s="78"/>
      <c r="E64" s="78"/>
      <c r="F64" s="80"/>
    </row>
    <row r="65" spans="2:6" x14ac:dyDescent="0.3">
      <c r="B65" s="78"/>
      <c r="C65" s="78"/>
      <c r="D65" s="78"/>
      <c r="E65" s="78"/>
      <c r="F65" s="80"/>
    </row>
    <row r="66" spans="2:6" x14ac:dyDescent="0.3">
      <c r="B66" s="78"/>
      <c r="C66" s="78"/>
      <c r="D66" s="78"/>
      <c r="E66" s="78"/>
      <c r="F66" s="80"/>
    </row>
    <row r="67" spans="2:6" x14ac:dyDescent="0.3">
      <c r="B67" s="78"/>
      <c r="C67" s="78"/>
      <c r="D67" s="78"/>
      <c r="E67" s="78"/>
      <c r="F67" s="80"/>
    </row>
    <row r="68" spans="2:6" x14ac:dyDescent="0.3">
      <c r="B68" s="78"/>
      <c r="C68" s="78"/>
      <c r="D68" s="78"/>
      <c r="E68" s="78"/>
      <c r="F68" s="80"/>
    </row>
    <row r="69" spans="2:6" x14ac:dyDescent="0.3">
      <c r="B69" s="78"/>
      <c r="C69" s="78"/>
      <c r="D69" s="78"/>
      <c r="E69" s="78"/>
      <c r="F69" s="80"/>
    </row>
    <row r="70" spans="2:6" x14ac:dyDescent="0.3">
      <c r="B70" s="78"/>
      <c r="C70" s="78"/>
      <c r="D70" s="78"/>
      <c r="E70" s="78"/>
      <c r="F70" s="80"/>
    </row>
    <row r="71" spans="2:6" x14ac:dyDescent="0.3">
      <c r="B71" s="78"/>
      <c r="C71" s="78"/>
      <c r="D71" s="78"/>
      <c r="E71" s="78"/>
      <c r="F71" s="80"/>
    </row>
    <row r="72" spans="2:6" x14ac:dyDescent="0.3">
      <c r="B72" s="78"/>
      <c r="C72" s="78"/>
      <c r="D72" s="78"/>
      <c r="E72" s="78"/>
      <c r="F72" s="80"/>
    </row>
    <row r="73" spans="2:6" x14ac:dyDescent="0.3">
      <c r="B73" s="78"/>
      <c r="C73" s="78"/>
      <c r="D73" s="78"/>
      <c r="E73" s="78"/>
      <c r="F73" s="80"/>
    </row>
    <row r="74" spans="2:6" x14ac:dyDescent="0.3">
      <c r="B74" s="78"/>
      <c r="C74" s="78"/>
      <c r="D74" s="78"/>
      <c r="E74" s="78"/>
      <c r="F74" s="80"/>
    </row>
    <row r="75" spans="2:6" x14ac:dyDescent="0.3">
      <c r="B75" s="78"/>
      <c r="C75" s="78"/>
      <c r="D75" s="78"/>
      <c r="E75" s="78"/>
      <c r="F75" s="80"/>
    </row>
    <row r="76" spans="2:6" x14ac:dyDescent="0.3">
      <c r="B76" s="78"/>
      <c r="C76" s="78"/>
      <c r="D76" s="78"/>
      <c r="E76" s="78"/>
      <c r="F76" s="80"/>
    </row>
    <row r="77" spans="2:6" x14ac:dyDescent="0.3">
      <c r="B77" s="78"/>
      <c r="C77" s="78"/>
      <c r="D77" s="78"/>
      <c r="E77" s="78"/>
      <c r="F77" s="80"/>
    </row>
    <row r="78" spans="2:6" x14ac:dyDescent="0.3">
      <c r="B78" s="78"/>
      <c r="C78" s="78"/>
      <c r="D78" s="78"/>
      <c r="E78" s="78"/>
      <c r="F78" s="80"/>
    </row>
    <row r="79" spans="2:6" x14ac:dyDescent="0.3">
      <c r="B79" s="78"/>
      <c r="C79" s="78"/>
      <c r="D79" s="78"/>
      <c r="E79" s="78"/>
      <c r="F79" s="80"/>
    </row>
    <row r="80" spans="2:6" x14ac:dyDescent="0.3">
      <c r="B80" s="78"/>
      <c r="C80" s="78"/>
      <c r="D80" s="78"/>
      <c r="E80" s="78"/>
      <c r="F80" s="80"/>
    </row>
    <row r="81" spans="2:6" x14ac:dyDescent="0.3">
      <c r="B81" s="78"/>
      <c r="C81" s="78"/>
      <c r="D81" s="78"/>
      <c r="E81" s="78"/>
      <c r="F81" s="80"/>
    </row>
    <row r="82" spans="2:6" x14ac:dyDescent="0.3">
      <c r="B82" s="78"/>
      <c r="C82" s="78"/>
      <c r="D82" s="78"/>
      <c r="E82" s="78"/>
      <c r="F82" s="80"/>
    </row>
    <row r="83" spans="2:6" x14ac:dyDescent="0.3">
      <c r="B83" s="78"/>
      <c r="C83" s="78"/>
      <c r="D83" s="78"/>
      <c r="E83" s="78"/>
      <c r="F83" s="80"/>
    </row>
    <row r="84" spans="2:6" x14ac:dyDescent="0.3">
      <c r="B84" s="78"/>
      <c r="C84" s="78"/>
      <c r="D84" s="78"/>
      <c r="E84" s="78"/>
      <c r="F84" s="80"/>
    </row>
    <row r="85" spans="2:6" x14ac:dyDescent="0.3">
      <c r="B85" s="78"/>
      <c r="C85" s="78"/>
      <c r="D85" s="78"/>
      <c r="E85" s="78"/>
      <c r="F85" s="80"/>
    </row>
    <row r="86" spans="2:6" x14ac:dyDescent="0.3">
      <c r="B86" s="78"/>
      <c r="C86" s="78"/>
      <c r="D86" s="78"/>
      <c r="E86" s="78"/>
      <c r="F86" s="80"/>
    </row>
    <row r="87" spans="2:6" x14ac:dyDescent="0.3">
      <c r="B87" s="78"/>
      <c r="C87" s="78"/>
      <c r="D87" s="78"/>
      <c r="E87" s="78"/>
      <c r="F87" s="80"/>
    </row>
    <row r="88" spans="2:6" x14ac:dyDescent="0.3">
      <c r="B88" s="78"/>
      <c r="C88" s="78"/>
      <c r="D88" s="78"/>
      <c r="E88" s="78"/>
      <c r="F88" s="80"/>
    </row>
    <row r="89" spans="2:6" x14ac:dyDescent="0.3">
      <c r="B89" s="78"/>
      <c r="C89" s="78"/>
      <c r="D89" s="78"/>
      <c r="E89" s="78"/>
      <c r="F89" s="80"/>
    </row>
    <row r="90" spans="2:6" x14ac:dyDescent="0.3">
      <c r="B90" s="78"/>
      <c r="C90" s="78"/>
      <c r="D90" s="78"/>
      <c r="E90" s="78"/>
      <c r="F90" s="80"/>
    </row>
    <row r="91" spans="2:6" x14ac:dyDescent="0.3">
      <c r="B91" s="78"/>
      <c r="C91" s="78"/>
      <c r="D91" s="78"/>
      <c r="E91" s="78"/>
      <c r="F91" s="80"/>
    </row>
    <row r="92" spans="2:6" x14ac:dyDescent="0.3">
      <c r="B92" s="78"/>
      <c r="C92" s="78"/>
      <c r="D92" s="78"/>
      <c r="E92" s="78"/>
      <c r="F92" s="80"/>
    </row>
    <row r="93" spans="2:6" x14ac:dyDescent="0.3">
      <c r="B93" s="78"/>
      <c r="C93" s="78"/>
      <c r="D93" s="78"/>
      <c r="E93" s="78"/>
      <c r="F93" s="80"/>
    </row>
    <row r="94" spans="2:6" x14ac:dyDescent="0.3">
      <c r="B94" s="78"/>
      <c r="C94" s="78"/>
      <c r="D94" s="78"/>
      <c r="E94" s="78"/>
      <c r="F94" s="80"/>
    </row>
    <row r="95" spans="2:6" x14ac:dyDescent="0.3">
      <c r="B95" s="78"/>
      <c r="C95" s="78"/>
      <c r="D95" s="78"/>
      <c r="E95" s="78"/>
      <c r="F95" s="80"/>
    </row>
    <row r="96" spans="2:6" x14ac:dyDescent="0.3">
      <c r="B96" s="78"/>
      <c r="C96" s="78"/>
      <c r="D96" s="78"/>
      <c r="E96" s="78"/>
      <c r="F96" s="80"/>
    </row>
    <row r="97" spans="2:6" x14ac:dyDescent="0.3">
      <c r="B97" s="78"/>
      <c r="C97" s="78"/>
      <c r="D97" s="78"/>
      <c r="E97" s="78"/>
      <c r="F97" s="80"/>
    </row>
    <row r="98" spans="2:6" x14ac:dyDescent="0.3">
      <c r="B98" s="78"/>
      <c r="C98" s="78"/>
      <c r="D98" s="78"/>
      <c r="E98" s="78"/>
      <c r="F98" s="80"/>
    </row>
    <row r="99" spans="2:6" x14ac:dyDescent="0.3">
      <c r="B99" s="78"/>
      <c r="C99" s="78"/>
      <c r="D99" s="78"/>
      <c r="E99" s="78"/>
      <c r="F99" s="80"/>
    </row>
    <row r="100" spans="2:6" x14ac:dyDescent="0.3">
      <c r="B100" s="78"/>
      <c r="C100" s="78"/>
      <c r="D100" s="78"/>
      <c r="E100" s="78"/>
      <c r="F100" s="80"/>
    </row>
    <row r="101" spans="2:6" x14ac:dyDescent="0.3">
      <c r="B101" s="78"/>
      <c r="C101" s="78"/>
      <c r="D101" s="78"/>
      <c r="E101" s="78"/>
      <c r="F101" s="80"/>
    </row>
    <row r="102" spans="2:6" x14ac:dyDescent="0.3">
      <c r="B102" s="78"/>
      <c r="C102" s="78"/>
      <c r="D102" s="78"/>
      <c r="E102" s="78"/>
      <c r="F102" s="80"/>
    </row>
    <row r="103" spans="2:6" x14ac:dyDescent="0.3">
      <c r="B103" s="78"/>
      <c r="C103" s="78"/>
      <c r="D103" s="78"/>
      <c r="E103" s="78"/>
      <c r="F103" s="80"/>
    </row>
    <row r="104" spans="2:6" x14ac:dyDescent="0.3">
      <c r="B104" s="78"/>
      <c r="C104" s="78"/>
      <c r="D104" s="78"/>
      <c r="E104" s="78"/>
      <c r="F104" s="80"/>
    </row>
    <row r="105" spans="2:6" x14ac:dyDescent="0.3">
      <c r="B105" s="78"/>
      <c r="C105" s="78"/>
      <c r="D105" s="78"/>
      <c r="E105" s="78"/>
      <c r="F105" s="80"/>
    </row>
    <row r="106" spans="2:6" x14ac:dyDescent="0.3">
      <c r="B106" s="78"/>
      <c r="C106" s="78"/>
      <c r="D106" s="78"/>
      <c r="E106" s="78"/>
      <c r="F106" s="80"/>
    </row>
    <row r="107" spans="2:6" x14ac:dyDescent="0.3">
      <c r="B107" s="78"/>
      <c r="C107" s="78"/>
      <c r="D107" s="78"/>
      <c r="E107" s="78"/>
      <c r="F107" s="80"/>
    </row>
    <row r="108" spans="2:6" x14ac:dyDescent="0.3">
      <c r="B108" s="78"/>
      <c r="C108" s="78"/>
      <c r="D108" s="78"/>
      <c r="E108" s="78"/>
      <c r="F108" s="80"/>
    </row>
    <row r="109" spans="2:6" x14ac:dyDescent="0.3">
      <c r="B109" s="78"/>
      <c r="C109" s="78"/>
      <c r="D109" s="78"/>
      <c r="E109" s="78"/>
      <c r="F109" s="78"/>
    </row>
    <row r="110" spans="2:6" x14ac:dyDescent="0.3">
      <c r="B110" s="78"/>
      <c r="C110" s="78"/>
      <c r="D110" s="78"/>
      <c r="E110" s="78"/>
      <c r="F110" s="78"/>
    </row>
    <row r="111" spans="2:6" x14ac:dyDescent="0.3">
      <c r="B111" s="78"/>
      <c r="C111" s="78"/>
      <c r="D111" s="78"/>
      <c r="E111" s="78"/>
      <c r="F111" s="78"/>
    </row>
    <row r="112" spans="2:6" x14ac:dyDescent="0.3">
      <c r="B112" s="78"/>
      <c r="C112" s="78"/>
      <c r="D112" s="78"/>
      <c r="E112" s="78"/>
      <c r="F112" s="78"/>
    </row>
    <row r="113" spans="2:6" x14ac:dyDescent="0.3">
      <c r="B113" s="78"/>
      <c r="C113" s="78"/>
      <c r="D113" s="78"/>
      <c r="E113" s="78"/>
      <c r="F113" s="78"/>
    </row>
    <row r="114" spans="2:6" x14ac:dyDescent="0.3">
      <c r="B114" s="78"/>
      <c r="C114" s="78"/>
      <c r="D114" s="78"/>
      <c r="E114" s="78"/>
      <c r="F114" s="78"/>
    </row>
    <row r="115" spans="2:6" x14ac:dyDescent="0.3">
      <c r="B115" s="78"/>
      <c r="C115" s="78"/>
      <c r="D115" s="78"/>
      <c r="E115" s="78"/>
      <c r="F115" s="78"/>
    </row>
    <row r="116" spans="2:6" x14ac:dyDescent="0.3">
      <c r="B116" s="78"/>
      <c r="C116" s="78"/>
      <c r="D116" s="78"/>
      <c r="E116" s="78"/>
      <c r="F116" s="78"/>
    </row>
    <row r="117" spans="2:6" x14ac:dyDescent="0.3">
      <c r="B117" s="78"/>
      <c r="C117" s="78"/>
      <c r="D117" s="78"/>
      <c r="E117" s="78"/>
      <c r="F117" s="78"/>
    </row>
    <row r="118" spans="2:6" x14ac:dyDescent="0.3">
      <c r="B118" s="78"/>
      <c r="C118" s="78"/>
      <c r="D118" s="78"/>
      <c r="E118" s="78"/>
      <c r="F118" s="78"/>
    </row>
    <row r="119" spans="2:6" x14ac:dyDescent="0.3">
      <c r="B119" s="78"/>
      <c r="C119" s="78"/>
      <c r="D119" s="78"/>
      <c r="E119" s="78"/>
      <c r="F119" s="78"/>
    </row>
    <row r="120" spans="2:6" x14ac:dyDescent="0.3">
      <c r="B120" s="78"/>
      <c r="C120" s="78"/>
      <c r="D120" s="78"/>
      <c r="E120" s="78"/>
      <c r="F120" s="78"/>
    </row>
    <row r="121" spans="2:6" x14ac:dyDescent="0.3">
      <c r="B121" s="78"/>
      <c r="C121" s="78"/>
      <c r="D121" s="78"/>
      <c r="E121" s="78"/>
      <c r="F121" s="78"/>
    </row>
  </sheetData>
  <mergeCells count="4">
    <mergeCell ref="B2:F2"/>
    <mergeCell ref="B3:F3"/>
    <mergeCell ref="B4:F4"/>
    <mergeCell ref="B5:F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28" workbookViewId="0">
      <selection activeCell="C25" sqref="C25"/>
    </sheetView>
  </sheetViews>
  <sheetFormatPr defaultColWidth="10.44140625" defaultRowHeight="30.6" customHeight="1"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2:9" ht="25.95" customHeight="1" x14ac:dyDescent="0.3">
      <c r="B1" s="117" t="s">
        <v>5</v>
      </c>
      <c r="C1" s="117"/>
      <c r="D1" s="117"/>
      <c r="E1" s="117"/>
      <c r="F1" s="117"/>
    </row>
    <row r="2" spans="2:9" ht="25.95" customHeight="1" x14ac:dyDescent="0.3">
      <c r="B2" s="117" t="s">
        <v>6</v>
      </c>
      <c r="C2" s="117"/>
      <c r="D2" s="117"/>
      <c r="E2" s="117"/>
      <c r="F2" s="117"/>
    </row>
    <row r="3" spans="2:9" ht="24" customHeight="1" x14ac:dyDescent="0.3">
      <c r="B3" s="117" t="s">
        <v>0</v>
      </c>
      <c r="C3" s="117"/>
      <c r="D3" s="117"/>
      <c r="E3" s="117"/>
      <c r="F3" s="117"/>
    </row>
    <row r="4" spans="2:9" ht="30.6" customHeight="1" x14ac:dyDescent="0.3">
      <c r="B4" s="118" t="s">
        <v>108</v>
      </c>
      <c r="C4" s="118"/>
      <c r="D4" s="118"/>
      <c r="E4" s="118"/>
      <c r="F4" s="118"/>
      <c r="G4" s="2"/>
      <c r="H4" s="3"/>
      <c r="I4" s="3"/>
    </row>
    <row r="5" spans="2:9" ht="18" customHeight="1" x14ac:dyDescent="0.3">
      <c r="B5" s="9"/>
      <c r="C5" s="36"/>
      <c r="D5" s="36"/>
      <c r="E5" s="36"/>
      <c r="F5" s="10"/>
      <c r="G5" s="2"/>
      <c r="H5" s="3"/>
      <c r="I5" s="3"/>
    </row>
    <row r="6" spans="2:9" s="5" customFormat="1" ht="30.6" customHeight="1" x14ac:dyDescent="0.25">
      <c r="B6" s="11" t="s">
        <v>1</v>
      </c>
      <c r="C6" s="12" t="s">
        <v>2</v>
      </c>
      <c r="D6" s="12" t="s">
        <v>11</v>
      </c>
      <c r="E6" s="12" t="s">
        <v>4</v>
      </c>
      <c r="F6" s="12" t="s">
        <v>3</v>
      </c>
      <c r="G6" s="4"/>
    </row>
    <row r="7" spans="2:9" ht="30.6" customHeight="1" x14ac:dyDescent="0.3">
      <c r="B7" s="37" t="s">
        <v>7</v>
      </c>
      <c r="C7" s="38">
        <f>SUM(C8:C12)</f>
        <v>5</v>
      </c>
      <c r="D7" s="38">
        <f>SUM(D8:D12)</f>
        <v>2.75</v>
      </c>
      <c r="E7" s="39"/>
      <c r="F7" s="40"/>
      <c r="G7" s="2"/>
      <c r="H7" s="3"/>
      <c r="I7" s="3"/>
    </row>
    <row r="8" spans="2:9" ht="76.2" customHeight="1" x14ac:dyDescent="0.3">
      <c r="B8" s="17" t="s">
        <v>12</v>
      </c>
      <c r="C8" s="18">
        <v>1</v>
      </c>
      <c r="D8" s="24">
        <v>0.75</v>
      </c>
      <c r="E8" s="19" t="s">
        <v>31</v>
      </c>
      <c r="F8" s="31" t="s">
        <v>109</v>
      </c>
    </row>
    <row r="9" spans="2:9" ht="39" customHeight="1" x14ac:dyDescent="0.3">
      <c r="B9" s="17" t="s">
        <v>27</v>
      </c>
      <c r="C9" s="18">
        <v>1</v>
      </c>
      <c r="D9" s="24">
        <v>0.5</v>
      </c>
      <c r="E9" s="19" t="s">
        <v>32</v>
      </c>
      <c r="F9" s="31" t="s">
        <v>110</v>
      </c>
    </row>
    <row r="10" spans="2:9" ht="61.2" customHeight="1" x14ac:dyDescent="0.3">
      <c r="B10" s="21" t="s">
        <v>35</v>
      </c>
      <c r="C10" s="22"/>
      <c r="D10" s="24"/>
      <c r="E10" s="23"/>
      <c r="F10" s="31"/>
    </row>
    <row r="11" spans="2:9" ht="140.4" customHeight="1" x14ac:dyDescent="0.3">
      <c r="B11" s="17" t="s">
        <v>13</v>
      </c>
      <c r="C11" s="18">
        <v>2.5</v>
      </c>
      <c r="D11" s="24">
        <v>1</v>
      </c>
      <c r="E11" s="19" t="s">
        <v>31</v>
      </c>
      <c r="F11" s="31"/>
    </row>
    <row r="12" spans="2:9" ht="43.2" customHeight="1" x14ac:dyDescent="0.3">
      <c r="B12" s="17" t="s">
        <v>14</v>
      </c>
      <c r="C12" s="18">
        <v>0.5</v>
      </c>
      <c r="D12" s="24">
        <v>0.5</v>
      </c>
      <c r="E12" s="19" t="s">
        <v>32</v>
      </c>
      <c r="F12" s="31" t="s">
        <v>111</v>
      </c>
    </row>
    <row r="13" spans="2:9" ht="28.2" customHeight="1" x14ac:dyDescent="0.3">
      <c r="B13" s="25"/>
      <c r="C13" s="16"/>
      <c r="D13" s="34"/>
      <c r="E13" s="23"/>
      <c r="F13" s="31"/>
    </row>
    <row r="14" spans="2:9" ht="30.6" customHeight="1" x14ac:dyDescent="0.3">
      <c r="B14" s="37" t="s">
        <v>8</v>
      </c>
      <c r="C14" s="38">
        <f>SUM(C15:C20)</f>
        <v>30</v>
      </c>
      <c r="D14" s="38">
        <f>SUM(D15:D20)</f>
        <v>21.5</v>
      </c>
      <c r="E14" s="39"/>
      <c r="F14" s="85"/>
    </row>
    <row r="15" spans="2:9" ht="62.4" customHeight="1" x14ac:dyDescent="0.3">
      <c r="B15" s="26" t="s">
        <v>15</v>
      </c>
      <c r="C15" s="18">
        <v>9</v>
      </c>
      <c r="D15" s="34">
        <v>7</v>
      </c>
      <c r="E15" s="27" t="s">
        <v>33</v>
      </c>
      <c r="F15" s="31" t="s">
        <v>112</v>
      </c>
    </row>
    <row r="16" spans="2:9" ht="55.2" customHeight="1" x14ac:dyDescent="0.3">
      <c r="B16" s="26" t="s">
        <v>16</v>
      </c>
      <c r="C16" s="18">
        <v>4</v>
      </c>
      <c r="D16" s="34">
        <v>2.5</v>
      </c>
      <c r="E16" s="27" t="s">
        <v>34</v>
      </c>
      <c r="F16" s="31" t="s">
        <v>113</v>
      </c>
    </row>
    <row r="17" spans="2:6" ht="31.2" customHeight="1" x14ac:dyDescent="0.3">
      <c r="B17" s="26" t="s">
        <v>17</v>
      </c>
      <c r="C17" s="18">
        <v>4</v>
      </c>
      <c r="D17" s="34">
        <v>2.5</v>
      </c>
      <c r="E17" s="27" t="s">
        <v>36</v>
      </c>
      <c r="F17" s="31"/>
    </row>
    <row r="18" spans="2:6" ht="26.4" customHeight="1" x14ac:dyDescent="0.3">
      <c r="B18" s="28" t="s">
        <v>18</v>
      </c>
      <c r="C18" s="18">
        <v>4</v>
      </c>
      <c r="D18" s="34">
        <v>3.5</v>
      </c>
      <c r="E18" s="29" t="s">
        <v>37</v>
      </c>
      <c r="F18" s="31"/>
    </row>
    <row r="19" spans="2:6" ht="39.6" customHeight="1" x14ac:dyDescent="0.3">
      <c r="B19" s="26" t="s">
        <v>19</v>
      </c>
      <c r="C19" s="18">
        <v>4</v>
      </c>
      <c r="D19" s="15">
        <v>1.5</v>
      </c>
      <c r="E19" s="29" t="s">
        <v>38</v>
      </c>
      <c r="F19" s="31" t="s">
        <v>114</v>
      </c>
    </row>
    <row r="20" spans="2:6" ht="39.6" customHeight="1" x14ac:dyDescent="0.3">
      <c r="B20" s="26" t="s">
        <v>20</v>
      </c>
      <c r="C20" s="24">
        <v>5</v>
      </c>
      <c r="D20" s="15">
        <v>4.5</v>
      </c>
      <c r="E20" s="29" t="s">
        <v>39</v>
      </c>
      <c r="F20" s="31" t="s">
        <v>115</v>
      </c>
    </row>
    <row r="21" spans="2:6" ht="20.399999999999999" customHeight="1" x14ac:dyDescent="0.3">
      <c r="B21" s="26"/>
      <c r="C21" s="16"/>
      <c r="D21" s="15"/>
      <c r="E21" s="29"/>
      <c r="F21" s="31"/>
    </row>
    <row r="22" spans="2:6" ht="30.6" customHeight="1" x14ac:dyDescent="0.3">
      <c r="B22" s="37" t="s">
        <v>9</v>
      </c>
      <c r="C22" s="38">
        <f>SUM(C23:C30)</f>
        <v>15</v>
      </c>
      <c r="D22" s="38">
        <f>SUM(D23:D30)</f>
        <v>10</v>
      </c>
      <c r="E22" s="44"/>
      <c r="F22" s="85"/>
    </row>
    <row r="23" spans="2:6" ht="57.6" customHeight="1" x14ac:dyDescent="0.3">
      <c r="B23" s="17" t="s">
        <v>30</v>
      </c>
      <c r="C23" s="18">
        <v>2</v>
      </c>
      <c r="D23" s="15">
        <v>1</v>
      </c>
      <c r="E23" s="27" t="s">
        <v>40</v>
      </c>
      <c r="F23" s="31" t="s">
        <v>116</v>
      </c>
    </row>
    <row r="24" spans="2:6" ht="40.200000000000003" customHeight="1" x14ac:dyDescent="0.3">
      <c r="B24" s="17" t="s">
        <v>21</v>
      </c>
      <c r="C24" s="18">
        <v>1.5</v>
      </c>
      <c r="D24" s="15">
        <v>1.25</v>
      </c>
      <c r="E24" s="27" t="s">
        <v>41</v>
      </c>
      <c r="F24" s="31" t="s">
        <v>117</v>
      </c>
    </row>
    <row r="25" spans="2:6" ht="40.200000000000003" customHeight="1" x14ac:dyDescent="0.3">
      <c r="B25" s="17" t="s">
        <v>22</v>
      </c>
      <c r="C25" s="18">
        <v>2</v>
      </c>
      <c r="D25" s="15">
        <v>1</v>
      </c>
      <c r="E25" s="27" t="s">
        <v>41</v>
      </c>
      <c r="F25" s="31" t="s">
        <v>118</v>
      </c>
    </row>
    <row r="26" spans="2:6" ht="55.2" customHeight="1" x14ac:dyDescent="0.3">
      <c r="B26" s="17" t="s">
        <v>23</v>
      </c>
      <c r="C26" s="18">
        <v>1.5</v>
      </c>
      <c r="D26" s="15">
        <v>1.25</v>
      </c>
      <c r="E26" s="29" t="s">
        <v>42</v>
      </c>
      <c r="F26" s="31" t="s">
        <v>119</v>
      </c>
    </row>
    <row r="27" spans="2:6" ht="60.6" customHeight="1" x14ac:dyDescent="0.3">
      <c r="B27" s="17" t="s">
        <v>24</v>
      </c>
      <c r="C27" s="18">
        <v>1.5</v>
      </c>
      <c r="D27" s="15">
        <v>1</v>
      </c>
      <c r="E27" s="29" t="s">
        <v>43</v>
      </c>
      <c r="F27" s="31" t="s">
        <v>120</v>
      </c>
    </row>
    <row r="28" spans="2:6" ht="40.200000000000003" customHeight="1" x14ac:dyDescent="0.3">
      <c r="B28" s="17" t="s">
        <v>29</v>
      </c>
      <c r="C28" s="18">
        <v>1</v>
      </c>
      <c r="D28" s="15">
        <v>0.75</v>
      </c>
      <c r="E28" s="27" t="s">
        <v>44</v>
      </c>
      <c r="F28" s="31"/>
    </row>
    <row r="29" spans="2:6" ht="127.2" customHeight="1" x14ac:dyDescent="0.3">
      <c r="B29" s="17" t="s">
        <v>25</v>
      </c>
      <c r="C29" s="18">
        <v>3</v>
      </c>
      <c r="D29" s="15">
        <v>2.5</v>
      </c>
      <c r="E29" s="27" t="s">
        <v>45</v>
      </c>
      <c r="F29" s="31"/>
    </row>
    <row r="30" spans="2:6" ht="58.2" customHeight="1" x14ac:dyDescent="0.3">
      <c r="B30" s="17" t="s">
        <v>28</v>
      </c>
      <c r="C30" s="18">
        <v>2.5</v>
      </c>
      <c r="D30" s="15">
        <v>1.25</v>
      </c>
      <c r="E30" s="29" t="s">
        <v>46</v>
      </c>
      <c r="F30" s="31" t="s">
        <v>121</v>
      </c>
    </row>
    <row r="31" spans="2:6" ht="18.600000000000001" customHeight="1" x14ac:dyDescent="0.3">
      <c r="B31" s="17"/>
      <c r="C31" s="15"/>
      <c r="D31" s="15"/>
      <c r="E31" s="29"/>
      <c r="F31" s="31"/>
    </row>
    <row r="32" spans="2:6" ht="30.6" customHeight="1" x14ac:dyDescent="0.3">
      <c r="B32" s="37" t="s">
        <v>10</v>
      </c>
      <c r="C32" s="38">
        <v>20</v>
      </c>
      <c r="D32" s="38">
        <f>SUM(D33)</f>
        <v>13.5</v>
      </c>
      <c r="E32" s="44"/>
      <c r="F32" s="85"/>
    </row>
    <row r="33" spans="2:6" ht="110.4" customHeight="1" x14ac:dyDescent="0.3">
      <c r="B33" s="30" t="s">
        <v>26</v>
      </c>
      <c r="C33" s="18">
        <v>20</v>
      </c>
      <c r="D33" s="15">
        <v>13.5</v>
      </c>
      <c r="E33" s="27" t="s">
        <v>47</v>
      </c>
      <c r="F33" s="31" t="s">
        <v>122</v>
      </c>
    </row>
    <row r="34" spans="2:6" ht="30.6" customHeight="1" x14ac:dyDescent="0.3">
      <c r="B34" s="20"/>
      <c r="C34" s="23"/>
      <c r="D34" s="16"/>
      <c r="E34" s="29"/>
      <c r="F34" s="31"/>
    </row>
    <row r="35" spans="2:6" ht="64.2" customHeight="1" x14ac:dyDescent="0.3">
      <c r="B35" s="81" t="s">
        <v>48</v>
      </c>
      <c r="C35" s="82">
        <f>+C7+C14+C22+C32</f>
        <v>70</v>
      </c>
      <c r="D35" s="82">
        <f>+D7+D14+D22+D32</f>
        <v>47.75</v>
      </c>
      <c r="E35" s="83"/>
      <c r="F35" s="84"/>
    </row>
  </sheetData>
  <mergeCells count="4">
    <mergeCell ref="B1:F1"/>
    <mergeCell ref="B2:F2"/>
    <mergeCell ref="B3:F3"/>
    <mergeCell ref="B4:F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31" workbookViewId="0">
      <selection activeCell="B7" sqref="B7"/>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53.33203125" style="8" customWidth="1"/>
    <col min="7" max="16384" width="10.44140625" style="1"/>
  </cols>
  <sheetData>
    <row r="1" spans="2:9" ht="25.95" customHeight="1" x14ac:dyDescent="0.3">
      <c r="B1" s="117" t="s">
        <v>5</v>
      </c>
      <c r="C1" s="117"/>
      <c r="D1" s="117"/>
      <c r="E1" s="117"/>
      <c r="F1" s="117"/>
    </row>
    <row r="2" spans="2:9" ht="25.95" customHeight="1" x14ac:dyDescent="0.3">
      <c r="B2" s="117" t="s">
        <v>6</v>
      </c>
      <c r="C2" s="117"/>
      <c r="D2" s="117"/>
      <c r="E2" s="117"/>
      <c r="F2" s="117"/>
    </row>
    <row r="3" spans="2:9" ht="24" customHeight="1" x14ac:dyDescent="0.3">
      <c r="B3" s="117" t="s">
        <v>0</v>
      </c>
      <c r="C3" s="117"/>
      <c r="D3" s="117"/>
      <c r="E3" s="117"/>
      <c r="F3" s="117"/>
    </row>
    <row r="4" spans="2:9" ht="30.6" customHeight="1" x14ac:dyDescent="0.3">
      <c r="B4" s="118" t="s">
        <v>138</v>
      </c>
      <c r="C4" s="118"/>
      <c r="D4" s="118"/>
      <c r="E4" s="118"/>
      <c r="F4" s="118"/>
      <c r="G4" s="2"/>
      <c r="H4" s="3"/>
      <c r="I4" s="3"/>
    </row>
    <row r="5" spans="2:9" ht="18" customHeight="1" x14ac:dyDescent="0.3">
      <c r="B5" s="9"/>
      <c r="C5" s="86"/>
      <c r="D5" s="86"/>
      <c r="E5" s="86"/>
      <c r="F5" s="10"/>
      <c r="G5" s="2"/>
      <c r="H5" s="3"/>
      <c r="I5" s="3"/>
    </row>
    <row r="6" spans="2:9" s="5" customFormat="1" ht="30.6" customHeight="1" x14ac:dyDescent="0.25">
      <c r="B6" s="11" t="s">
        <v>1</v>
      </c>
      <c r="C6" s="12" t="s">
        <v>2</v>
      </c>
      <c r="D6" s="12" t="s">
        <v>11</v>
      </c>
      <c r="E6" s="12" t="s">
        <v>4</v>
      </c>
      <c r="F6" s="12" t="s">
        <v>3</v>
      </c>
      <c r="G6" s="4"/>
    </row>
    <row r="7" spans="2:9" ht="30.6" customHeight="1" x14ac:dyDescent="0.3">
      <c r="B7" s="37" t="s">
        <v>7</v>
      </c>
      <c r="C7" s="38">
        <f>SUM(C8:C12)</f>
        <v>5</v>
      </c>
      <c r="D7" s="38">
        <f>SUM(D8:D12)</f>
        <v>3.25</v>
      </c>
      <c r="E7" s="39"/>
      <c r="F7" s="108"/>
      <c r="G7" s="2"/>
      <c r="H7" s="3"/>
      <c r="I7" s="3"/>
    </row>
    <row r="8" spans="2:9" ht="76.2" customHeight="1" x14ac:dyDescent="0.3">
      <c r="B8" s="17" t="s">
        <v>12</v>
      </c>
      <c r="C8" s="18">
        <v>1</v>
      </c>
      <c r="D8" s="24">
        <v>1</v>
      </c>
      <c r="E8" s="19" t="s">
        <v>31</v>
      </c>
      <c r="F8" s="31" t="s">
        <v>139</v>
      </c>
    </row>
    <row r="9" spans="2:9" ht="39" customHeight="1" x14ac:dyDescent="0.3">
      <c r="B9" s="17" t="s">
        <v>27</v>
      </c>
      <c r="C9" s="18">
        <v>1</v>
      </c>
      <c r="D9" s="24">
        <v>0.5</v>
      </c>
      <c r="E9" s="19" t="s">
        <v>32</v>
      </c>
      <c r="F9" s="31" t="s">
        <v>140</v>
      </c>
    </row>
    <row r="10" spans="2:9" ht="61.2" customHeight="1" x14ac:dyDescent="0.3">
      <c r="B10" s="21" t="s">
        <v>35</v>
      </c>
      <c r="C10" s="22"/>
      <c r="D10" s="24"/>
      <c r="E10" s="23"/>
      <c r="F10" s="20"/>
    </row>
    <row r="11" spans="2:9" ht="140.4" customHeight="1" x14ac:dyDescent="0.3">
      <c r="B11" s="17" t="s">
        <v>13</v>
      </c>
      <c r="C11" s="18">
        <v>2.5</v>
      </c>
      <c r="D11" s="24">
        <v>1.25</v>
      </c>
      <c r="E11" s="19" t="s">
        <v>141</v>
      </c>
      <c r="F11" s="31" t="s">
        <v>142</v>
      </c>
    </row>
    <row r="12" spans="2:9" ht="43.2" customHeight="1" x14ac:dyDescent="0.3">
      <c r="B12" s="17" t="s">
        <v>14</v>
      </c>
      <c r="C12" s="18">
        <v>0.5</v>
      </c>
      <c r="D12" s="24">
        <v>0.5</v>
      </c>
      <c r="E12" s="19" t="s">
        <v>32</v>
      </c>
      <c r="F12" s="20" t="s">
        <v>143</v>
      </c>
    </row>
    <row r="13" spans="2:9" ht="28.2" customHeight="1" x14ac:dyDescent="0.3">
      <c r="B13" s="25"/>
      <c r="C13" s="16"/>
      <c r="D13" s="34"/>
      <c r="E13" s="23"/>
      <c r="F13" s="20"/>
    </row>
    <row r="14" spans="2:9" ht="30.6" customHeight="1" x14ac:dyDescent="0.3">
      <c r="B14" s="37" t="s">
        <v>8</v>
      </c>
      <c r="C14" s="38">
        <f>SUM(C15:C20)</f>
        <v>30</v>
      </c>
      <c r="D14" s="38">
        <f>SUM(D15:D20)</f>
        <v>23.25</v>
      </c>
      <c r="E14" s="39"/>
      <c r="F14" s="109"/>
    </row>
    <row r="15" spans="2:9" ht="62.4" customHeight="1" x14ac:dyDescent="0.3">
      <c r="B15" s="26" t="s">
        <v>15</v>
      </c>
      <c r="C15" s="18">
        <v>9</v>
      </c>
      <c r="D15" s="34">
        <v>7</v>
      </c>
      <c r="E15" s="27" t="s">
        <v>33</v>
      </c>
      <c r="F15" s="31" t="s">
        <v>144</v>
      </c>
    </row>
    <row r="16" spans="2:9" ht="55.2" customHeight="1" x14ac:dyDescent="0.3">
      <c r="B16" s="26" t="s">
        <v>16</v>
      </c>
      <c r="C16" s="18">
        <v>4</v>
      </c>
      <c r="D16" s="34">
        <v>3.5</v>
      </c>
      <c r="E16" s="27" t="s">
        <v>34</v>
      </c>
      <c r="F16" s="31" t="s">
        <v>145</v>
      </c>
    </row>
    <row r="17" spans="2:7" ht="31.2" customHeight="1" x14ac:dyDescent="0.3">
      <c r="B17" s="26" t="s">
        <v>17</v>
      </c>
      <c r="C17" s="18">
        <v>4</v>
      </c>
      <c r="D17" s="34">
        <v>2.5</v>
      </c>
      <c r="E17" s="27" t="s">
        <v>36</v>
      </c>
      <c r="F17" s="31" t="s">
        <v>146</v>
      </c>
    </row>
    <row r="18" spans="2:7" ht="26.4" customHeight="1" x14ac:dyDescent="0.3">
      <c r="B18" s="28" t="s">
        <v>18</v>
      </c>
      <c r="C18" s="18">
        <v>4</v>
      </c>
      <c r="D18" s="34">
        <v>3.5</v>
      </c>
      <c r="E18" s="29" t="s">
        <v>37</v>
      </c>
      <c r="F18" s="20" t="s">
        <v>147</v>
      </c>
    </row>
    <row r="19" spans="2:7" ht="39.6" customHeight="1" x14ac:dyDescent="0.3">
      <c r="B19" s="26" t="s">
        <v>19</v>
      </c>
      <c r="C19" s="18">
        <v>4</v>
      </c>
      <c r="D19" s="15">
        <v>2.5</v>
      </c>
      <c r="E19" s="29" t="s">
        <v>38</v>
      </c>
      <c r="F19" s="31" t="s">
        <v>148</v>
      </c>
      <c r="G19" s="110"/>
    </row>
    <row r="20" spans="2:7" ht="39.6" customHeight="1" x14ac:dyDescent="0.3">
      <c r="B20" s="26" t="s">
        <v>20</v>
      </c>
      <c r="C20" s="24">
        <v>5</v>
      </c>
      <c r="D20" s="15">
        <v>4.25</v>
      </c>
      <c r="E20" s="29" t="s">
        <v>39</v>
      </c>
      <c r="F20" s="31" t="s">
        <v>149</v>
      </c>
    </row>
    <row r="21" spans="2:7" ht="20.399999999999999" customHeight="1" x14ac:dyDescent="0.3">
      <c r="B21" s="26"/>
      <c r="C21" s="16"/>
      <c r="D21" s="15"/>
      <c r="E21" s="29"/>
      <c r="F21" s="20"/>
    </row>
    <row r="22" spans="2:7" ht="30.6" customHeight="1" x14ac:dyDescent="0.3">
      <c r="B22" s="37" t="s">
        <v>9</v>
      </c>
      <c r="C22" s="38">
        <f>SUM(C23:C30)</f>
        <v>15</v>
      </c>
      <c r="D22" s="38">
        <f>SUM(D23:D30)</f>
        <v>11.25</v>
      </c>
      <c r="E22" s="44"/>
      <c r="F22" s="109"/>
    </row>
    <row r="23" spans="2:7" ht="57.6" customHeight="1" x14ac:dyDescent="0.3">
      <c r="B23" s="17" t="s">
        <v>30</v>
      </c>
      <c r="C23" s="18">
        <v>2</v>
      </c>
      <c r="D23" s="15">
        <v>1.25</v>
      </c>
      <c r="E23" s="27" t="s">
        <v>40</v>
      </c>
      <c r="F23" s="31" t="s">
        <v>150</v>
      </c>
    </row>
    <row r="24" spans="2:7" ht="40.200000000000003" customHeight="1" x14ac:dyDescent="0.3">
      <c r="B24" s="17" t="s">
        <v>21</v>
      </c>
      <c r="C24" s="18">
        <v>1.5</v>
      </c>
      <c r="D24" s="15">
        <v>1.25</v>
      </c>
      <c r="E24" s="27" t="s">
        <v>41</v>
      </c>
      <c r="F24" s="31" t="s">
        <v>151</v>
      </c>
    </row>
    <row r="25" spans="2:7" ht="40.200000000000003" customHeight="1" x14ac:dyDescent="0.3">
      <c r="B25" s="17" t="s">
        <v>22</v>
      </c>
      <c r="C25" s="18">
        <v>2</v>
      </c>
      <c r="D25" s="15">
        <v>1.75</v>
      </c>
      <c r="E25" s="27" t="s">
        <v>41</v>
      </c>
      <c r="F25" s="31" t="s">
        <v>152</v>
      </c>
    </row>
    <row r="26" spans="2:7" ht="55.2" customHeight="1" x14ac:dyDescent="0.3">
      <c r="B26" s="17" t="s">
        <v>23</v>
      </c>
      <c r="C26" s="18">
        <v>1.5</v>
      </c>
      <c r="D26" s="15">
        <v>1.25</v>
      </c>
      <c r="E26" s="29" t="s">
        <v>42</v>
      </c>
      <c r="F26" s="31" t="s">
        <v>153</v>
      </c>
    </row>
    <row r="27" spans="2:7" ht="60.6" customHeight="1" x14ac:dyDescent="0.3">
      <c r="B27" s="17" t="s">
        <v>24</v>
      </c>
      <c r="C27" s="18">
        <v>1.5</v>
      </c>
      <c r="D27" s="15">
        <v>1</v>
      </c>
      <c r="E27" s="29" t="s">
        <v>43</v>
      </c>
      <c r="F27" s="31" t="s">
        <v>154</v>
      </c>
    </row>
    <row r="28" spans="2:7" ht="40.200000000000003" customHeight="1" x14ac:dyDescent="0.3">
      <c r="B28" s="17" t="s">
        <v>29</v>
      </c>
      <c r="C28" s="18">
        <v>1</v>
      </c>
      <c r="D28" s="15">
        <v>1</v>
      </c>
      <c r="E28" s="27" t="s">
        <v>44</v>
      </c>
      <c r="F28" s="31" t="s">
        <v>155</v>
      </c>
    </row>
    <row r="29" spans="2:7" ht="127.2" customHeight="1" x14ac:dyDescent="0.3">
      <c r="B29" s="17" t="s">
        <v>25</v>
      </c>
      <c r="C29" s="18">
        <v>3</v>
      </c>
      <c r="D29" s="15">
        <v>2.75</v>
      </c>
      <c r="E29" s="27" t="s">
        <v>45</v>
      </c>
      <c r="F29" s="31" t="s">
        <v>156</v>
      </c>
    </row>
    <row r="30" spans="2:7" ht="58.2" customHeight="1" x14ac:dyDescent="0.3">
      <c r="B30" s="17" t="s">
        <v>28</v>
      </c>
      <c r="C30" s="18">
        <v>2.5</v>
      </c>
      <c r="D30" s="15">
        <v>1</v>
      </c>
      <c r="E30" s="29" t="s">
        <v>46</v>
      </c>
      <c r="F30" s="31" t="s">
        <v>157</v>
      </c>
    </row>
    <row r="31" spans="2:7" ht="18.600000000000001" customHeight="1" x14ac:dyDescent="0.3">
      <c r="B31" s="17"/>
      <c r="C31" s="15"/>
      <c r="D31" s="15"/>
      <c r="E31" s="29"/>
      <c r="F31" s="20"/>
    </row>
    <row r="32" spans="2:7" ht="30.6" customHeight="1" x14ac:dyDescent="0.3">
      <c r="B32" s="37" t="s">
        <v>10</v>
      </c>
      <c r="C32" s="38">
        <v>20</v>
      </c>
      <c r="D32" s="38">
        <f>SUM(D33)</f>
        <v>12</v>
      </c>
      <c r="E32" s="44"/>
      <c r="F32" s="109"/>
    </row>
    <row r="33" spans="2:6" ht="110.4" customHeight="1" x14ac:dyDescent="0.3">
      <c r="B33" s="30" t="s">
        <v>26</v>
      </c>
      <c r="C33" s="18">
        <v>20</v>
      </c>
      <c r="D33" s="15">
        <v>12</v>
      </c>
      <c r="E33" s="27" t="s">
        <v>47</v>
      </c>
      <c r="F33" s="31" t="s">
        <v>158</v>
      </c>
    </row>
    <row r="34" spans="2:6" ht="30.6" customHeight="1" x14ac:dyDescent="0.3">
      <c r="B34" s="20"/>
      <c r="C34" s="23"/>
      <c r="D34" s="16"/>
      <c r="E34" s="29"/>
      <c r="F34" s="31"/>
    </row>
    <row r="35" spans="2:6" ht="64.2" customHeight="1" x14ac:dyDescent="0.3">
      <c r="B35" s="81" t="s">
        <v>48</v>
      </c>
      <c r="C35" s="82">
        <f>+C7+C14+C22+C32</f>
        <v>70</v>
      </c>
      <c r="D35" s="82">
        <f>+D7+D14+D22+D32</f>
        <v>49.75</v>
      </c>
      <c r="E35" s="83"/>
      <c r="F35" s="84"/>
    </row>
  </sheetData>
  <mergeCells count="4">
    <mergeCell ref="B1:F1"/>
    <mergeCell ref="B2:F2"/>
    <mergeCell ref="B3:F3"/>
    <mergeCell ref="B4: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31" workbookViewId="0">
      <selection activeCell="C7" sqref="C7"/>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2:9" ht="25.95" customHeight="1" x14ac:dyDescent="0.3">
      <c r="B1" s="117" t="s">
        <v>5</v>
      </c>
      <c r="C1" s="117"/>
      <c r="D1" s="117"/>
      <c r="E1" s="117"/>
      <c r="F1" s="117"/>
    </row>
    <row r="2" spans="2:9" ht="25.95" customHeight="1" x14ac:dyDescent="0.3">
      <c r="B2" s="117" t="s">
        <v>6</v>
      </c>
      <c r="C2" s="117"/>
      <c r="D2" s="117"/>
      <c r="E2" s="117"/>
      <c r="F2" s="117"/>
    </row>
    <row r="3" spans="2:9" ht="24" customHeight="1" x14ac:dyDescent="0.3">
      <c r="B3" s="117" t="s">
        <v>0</v>
      </c>
      <c r="C3" s="117"/>
      <c r="D3" s="117"/>
      <c r="E3" s="117"/>
      <c r="F3" s="117"/>
    </row>
    <row r="4" spans="2:9" ht="30.6" customHeight="1" x14ac:dyDescent="0.3">
      <c r="B4" s="118" t="s">
        <v>160</v>
      </c>
      <c r="C4" s="118"/>
      <c r="D4" s="118"/>
      <c r="E4" s="118"/>
      <c r="F4" s="118"/>
      <c r="G4" s="2"/>
      <c r="H4" s="3"/>
      <c r="I4" s="3"/>
    </row>
    <row r="5" spans="2:9" ht="18" customHeight="1" x14ac:dyDescent="0.3">
      <c r="B5" s="9"/>
      <c r="C5" s="113"/>
      <c r="D5" s="113"/>
      <c r="E5" s="113"/>
      <c r="F5" s="10"/>
      <c r="G5" s="2"/>
      <c r="H5" s="3"/>
      <c r="I5" s="3"/>
    </row>
    <row r="6" spans="2:9" s="5" customFormat="1" ht="30.6" customHeight="1" x14ac:dyDescent="0.25">
      <c r="B6" s="11" t="s">
        <v>1</v>
      </c>
      <c r="C6" s="12" t="s">
        <v>2</v>
      </c>
      <c r="D6" s="12" t="s">
        <v>11</v>
      </c>
      <c r="E6" s="12" t="s">
        <v>4</v>
      </c>
      <c r="F6" s="12" t="s">
        <v>3</v>
      </c>
      <c r="G6" s="4"/>
    </row>
    <row r="7" spans="2:9" ht="30.6" customHeight="1" x14ac:dyDescent="0.3">
      <c r="B7" s="37" t="s">
        <v>7</v>
      </c>
      <c r="C7" s="38">
        <f>SUM(C8:C12)</f>
        <v>5</v>
      </c>
      <c r="D7" s="38">
        <f>SUM(D8:D12)</f>
        <v>2.75</v>
      </c>
      <c r="E7" s="39"/>
      <c r="F7" s="40"/>
      <c r="G7" s="2"/>
      <c r="H7" s="3"/>
      <c r="I7" s="3"/>
    </row>
    <row r="8" spans="2:9" ht="76.2" customHeight="1" x14ac:dyDescent="0.3">
      <c r="B8" s="17" t="s">
        <v>12</v>
      </c>
      <c r="C8" s="18">
        <v>1</v>
      </c>
      <c r="D8" s="24">
        <v>0.75</v>
      </c>
      <c r="E8" s="19" t="s">
        <v>31</v>
      </c>
      <c r="F8" s="20" t="s">
        <v>161</v>
      </c>
    </row>
    <row r="9" spans="2:9" ht="39" customHeight="1" x14ac:dyDescent="0.3">
      <c r="B9" s="17" t="s">
        <v>27</v>
      </c>
      <c r="C9" s="18">
        <v>1</v>
      </c>
      <c r="D9" s="24">
        <v>0.5</v>
      </c>
      <c r="E9" s="19" t="s">
        <v>32</v>
      </c>
      <c r="F9" s="20" t="s">
        <v>162</v>
      </c>
    </row>
    <row r="10" spans="2:9" ht="61.2" customHeight="1" x14ac:dyDescent="0.3">
      <c r="B10" s="21" t="s">
        <v>35</v>
      </c>
      <c r="C10" s="22"/>
      <c r="D10" s="24"/>
      <c r="E10" s="23"/>
      <c r="F10" s="20"/>
    </row>
    <row r="11" spans="2:9" ht="140.4" customHeight="1" x14ac:dyDescent="0.3">
      <c r="B11" s="17" t="s">
        <v>13</v>
      </c>
      <c r="C11" s="18">
        <v>2.5</v>
      </c>
      <c r="D11" s="24">
        <v>1</v>
      </c>
      <c r="E11" s="19" t="s">
        <v>31</v>
      </c>
      <c r="F11" s="20" t="s">
        <v>163</v>
      </c>
    </row>
    <row r="12" spans="2:9" ht="43.2" customHeight="1" x14ac:dyDescent="0.3">
      <c r="B12" s="17" t="s">
        <v>14</v>
      </c>
      <c r="C12" s="18">
        <v>0.5</v>
      </c>
      <c r="D12" s="24">
        <v>0.5</v>
      </c>
      <c r="E12" s="19" t="s">
        <v>32</v>
      </c>
      <c r="F12" s="20" t="s">
        <v>164</v>
      </c>
    </row>
    <row r="13" spans="2:9" ht="28.2" customHeight="1" x14ac:dyDescent="0.3">
      <c r="B13" s="25"/>
      <c r="C13" s="16"/>
      <c r="D13" s="34"/>
      <c r="E13" s="23"/>
      <c r="F13" s="20"/>
    </row>
    <row r="14" spans="2:9" ht="30.6" customHeight="1" x14ac:dyDescent="0.3">
      <c r="B14" s="37" t="s">
        <v>8</v>
      </c>
      <c r="C14" s="38">
        <f>SUM(C15:C20)</f>
        <v>30</v>
      </c>
      <c r="D14" s="38">
        <f>SUM(D15:D20)</f>
        <v>18.5</v>
      </c>
      <c r="E14" s="39"/>
      <c r="F14" s="109"/>
    </row>
    <row r="15" spans="2:9" ht="62.4" customHeight="1" x14ac:dyDescent="0.3">
      <c r="B15" s="26" t="s">
        <v>15</v>
      </c>
      <c r="C15" s="18">
        <v>9</v>
      </c>
      <c r="D15" s="34">
        <v>6</v>
      </c>
      <c r="E15" s="27" t="s">
        <v>33</v>
      </c>
      <c r="F15" s="20" t="s">
        <v>165</v>
      </c>
    </row>
    <row r="16" spans="2:9" ht="55.2" customHeight="1" x14ac:dyDescent="0.3">
      <c r="B16" s="26" t="s">
        <v>16</v>
      </c>
      <c r="C16" s="18">
        <v>4</v>
      </c>
      <c r="D16" s="34">
        <v>2</v>
      </c>
      <c r="E16" s="27" t="s">
        <v>34</v>
      </c>
      <c r="F16" s="20" t="s">
        <v>166</v>
      </c>
    </row>
    <row r="17" spans="2:6" ht="31.2" customHeight="1" x14ac:dyDescent="0.3">
      <c r="B17" s="26" t="s">
        <v>17</v>
      </c>
      <c r="C17" s="18">
        <v>4</v>
      </c>
      <c r="D17" s="34">
        <v>2.25</v>
      </c>
      <c r="E17" s="27" t="s">
        <v>36</v>
      </c>
      <c r="F17" s="20" t="s">
        <v>167</v>
      </c>
    </row>
    <row r="18" spans="2:6" ht="26.4" customHeight="1" x14ac:dyDescent="0.3">
      <c r="B18" s="28" t="s">
        <v>18</v>
      </c>
      <c r="C18" s="18">
        <v>4</v>
      </c>
      <c r="D18" s="34">
        <v>2.75</v>
      </c>
      <c r="E18" s="29" t="s">
        <v>37</v>
      </c>
      <c r="F18" s="20" t="s">
        <v>168</v>
      </c>
    </row>
    <row r="19" spans="2:6" ht="39.6" customHeight="1" x14ac:dyDescent="0.3">
      <c r="B19" s="26" t="s">
        <v>19</v>
      </c>
      <c r="C19" s="18">
        <v>4</v>
      </c>
      <c r="D19" s="15">
        <v>2</v>
      </c>
      <c r="E19" s="29" t="s">
        <v>38</v>
      </c>
      <c r="F19" s="20" t="s">
        <v>169</v>
      </c>
    </row>
    <row r="20" spans="2:6" ht="39.6" customHeight="1" x14ac:dyDescent="0.3">
      <c r="B20" s="26" t="s">
        <v>20</v>
      </c>
      <c r="C20" s="24">
        <v>5</v>
      </c>
      <c r="D20" s="15">
        <v>3.5</v>
      </c>
      <c r="E20" s="29" t="s">
        <v>39</v>
      </c>
      <c r="F20" s="20" t="s">
        <v>170</v>
      </c>
    </row>
    <row r="21" spans="2:6" ht="20.399999999999999" customHeight="1" x14ac:dyDescent="0.3">
      <c r="B21" s="26"/>
      <c r="C21" s="16"/>
      <c r="D21" s="15"/>
      <c r="E21" s="29"/>
      <c r="F21" s="20"/>
    </row>
    <row r="22" spans="2:6" ht="30.6" customHeight="1" x14ac:dyDescent="0.3">
      <c r="B22" s="37" t="s">
        <v>9</v>
      </c>
      <c r="C22" s="38">
        <f>SUM(C23:C30)</f>
        <v>15</v>
      </c>
      <c r="D22" s="38">
        <f>SUM(D23:D30)</f>
        <v>10</v>
      </c>
      <c r="E22" s="44"/>
      <c r="F22" s="109"/>
    </row>
    <row r="23" spans="2:6" ht="57.6" customHeight="1" x14ac:dyDescent="0.3">
      <c r="B23" s="17" t="s">
        <v>30</v>
      </c>
      <c r="C23" s="18">
        <v>2</v>
      </c>
      <c r="D23" s="15">
        <v>1</v>
      </c>
      <c r="E23" s="27" t="s">
        <v>40</v>
      </c>
      <c r="F23" s="20" t="s">
        <v>171</v>
      </c>
    </row>
    <row r="24" spans="2:6" ht="40.200000000000003" customHeight="1" x14ac:dyDescent="0.3">
      <c r="B24" s="17" t="s">
        <v>21</v>
      </c>
      <c r="C24" s="18">
        <v>1.5</v>
      </c>
      <c r="D24" s="15">
        <v>1</v>
      </c>
      <c r="E24" s="27" t="s">
        <v>41</v>
      </c>
      <c r="F24" s="20" t="s">
        <v>172</v>
      </c>
    </row>
    <row r="25" spans="2:6" ht="40.200000000000003" customHeight="1" x14ac:dyDescent="0.3">
      <c r="B25" s="17" t="s">
        <v>22</v>
      </c>
      <c r="C25" s="18">
        <v>2</v>
      </c>
      <c r="D25" s="15">
        <v>1</v>
      </c>
      <c r="E25" s="27" t="s">
        <v>41</v>
      </c>
      <c r="F25" s="20" t="s">
        <v>173</v>
      </c>
    </row>
    <row r="26" spans="2:6" ht="55.2" customHeight="1" x14ac:dyDescent="0.3">
      <c r="B26" s="17" t="s">
        <v>23</v>
      </c>
      <c r="C26" s="18">
        <v>1.5</v>
      </c>
      <c r="D26" s="15">
        <v>1.25</v>
      </c>
      <c r="E26" s="29" t="s">
        <v>42</v>
      </c>
      <c r="F26" s="20" t="s">
        <v>174</v>
      </c>
    </row>
    <row r="27" spans="2:6" ht="60.6" customHeight="1" x14ac:dyDescent="0.3">
      <c r="B27" s="17" t="s">
        <v>24</v>
      </c>
      <c r="C27" s="18">
        <v>1.5</v>
      </c>
      <c r="D27" s="15">
        <v>1</v>
      </c>
      <c r="E27" s="29" t="s">
        <v>43</v>
      </c>
      <c r="F27" s="20" t="s">
        <v>175</v>
      </c>
    </row>
    <row r="28" spans="2:6" ht="40.200000000000003" customHeight="1" x14ac:dyDescent="0.3">
      <c r="B28" s="17" t="s">
        <v>29</v>
      </c>
      <c r="C28" s="18">
        <v>1</v>
      </c>
      <c r="D28" s="15">
        <v>0.5</v>
      </c>
      <c r="E28" s="27" t="s">
        <v>44</v>
      </c>
      <c r="F28" s="20" t="s">
        <v>176</v>
      </c>
    </row>
    <row r="29" spans="2:6" ht="127.2" customHeight="1" x14ac:dyDescent="0.3">
      <c r="B29" s="17" t="s">
        <v>25</v>
      </c>
      <c r="C29" s="18">
        <v>3</v>
      </c>
      <c r="D29" s="15">
        <v>2.5</v>
      </c>
      <c r="E29" s="27" t="s">
        <v>45</v>
      </c>
      <c r="F29" s="20" t="s">
        <v>177</v>
      </c>
    </row>
    <row r="30" spans="2:6" ht="58.2" customHeight="1" x14ac:dyDescent="0.3">
      <c r="B30" s="17" t="s">
        <v>28</v>
      </c>
      <c r="C30" s="18">
        <v>2.5</v>
      </c>
      <c r="D30" s="15">
        <v>1.75</v>
      </c>
      <c r="E30" s="29" t="s">
        <v>46</v>
      </c>
      <c r="F30" s="20" t="s">
        <v>178</v>
      </c>
    </row>
    <row r="31" spans="2:6" ht="18.600000000000001" customHeight="1" x14ac:dyDescent="0.3">
      <c r="B31" s="17"/>
      <c r="C31" s="15"/>
      <c r="D31" s="15"/>
      <c r="E31" s="29"/>
      <c r="F31" s="20"/>
    </row>
    <row r="32" spans="2:6" ht="30.6" customHeight="1" x14ac:dyDescent="0.3">
      <c r="B32" s="37" t="s">
        <v>10</v>
      </c>
      <c r="C32" s="38">
        <v>20</v>
      </c>
      <c r="D32" s="38">
        <f>SUM(D33)</f>
        <v>13</v>
      </c>
      <c r="E32" s="44"/>
      <c r="F32" s="109"/>
    </row>
    <row r="33" spans="2:6" ht="110.4" customHeight="1" x14ac:dyDescent="0.3">
      <c r="B33" s="30" t="s">
        <v>26</v>
      </c>
      <c r="C33" s="18">
        <v>20</v>
      </c>
      <c r="D33" s="15">
        <v>13</v>
      </c>
      <c r="E33" s="27" t="s">
        <v>47</v>
      </c>
      <c r="F33" s="20" t="s">
        <v>179</v>
      </c>
    </row>
    <row r="34" spans="2:6" ht="30.6" customHeight="1" x14ac:dyDescent="0.3">
      <c r="B34" s="20"/>
      <c r="C34" s="23"/>
      <c r="D34" s="16"/>
      <c r="E34" s="29"/>
      <c r="F34" s="31"/>
    </row>
    <row r="35" spans="2:6" ht="64.2" customHeight="1" x14ac:dyDescent="0.3">
      <c r="B35" s="81" t="s">
        <v>48</v>
      </c>
      <c r="C35" s="82">
        <f>+C7+C14+C22+C32</f>
        <v>70</v>
      </c>
      <c r="D35" s="82">
        <f>+D7+D14+D22+D32</f>
        <v>44.25</v>
      </c>
      <c r="E35" s="83"/>
      <c r="F35" s="84"/>
    </row>
  </sheetData>
  <mergeCells count="4">
    <mergeCell ref="B1:F1"/>
    <mergeCell ref="B2:F2"/>
    <mergeCell ref="B3:F3"/>
    <mergeCell ref="B4:F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31" workbookViewId="0">
      <selection activeCell="B5" sqref="B5"/>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2:9" ht="25.95" customHeight="1" x14ac:dyDescent="0.3">
      <c r="B1" s="117" t="s">
        <v>5</v>
      </c>
      <c r="C1" s="117"/>
      <c r="D1" s="117"/>
      <c r="E1" s="117"/>
      <c r="F1" s="117"/>
    </row>
    <row r="2" spans="2:9" ht="25.95" customHeight="1" x14ac:dyDescent="0.3">
      <c r="B2" s="117" t="s">
        <v>6</v>
      </c>
      <c r="C2" s="117"/>
      <c r="D2" s="117"/>
      <c r="E2" s="117"/>
      <c r="F2" s="117"/>
    </row>
    <row r="3" spans="2:9" ht="24" customHeight="1" x14ac:dyDescent="0.3">
      <c r="B3" s="117" t="s">
        <v>0</v>
      </c>
      <c r="C3" s="117"/>
      <c r="D3" s="117"/>
      <c r="E3" s="117"/>
      <c r="F3" s="117"/>
    </row>
    <row r="4" spans="2:9" ht="30.6" customHeight="1" x14ac:dyDescent="0.3">
      <c r="B4" s="118" t="s">
        <v>159</v>
      </c>
      <c r="C4" s="118"/>
      <c r="D4" s="118"/>
      <c r="E4" s="118"/>
      <c r="F4" s="118"/>
      <c r="G4" s="2"/>
      <c r="H4" s="3"/>
      <c r="I4" s="3"/>
    </row>
    <row r="5" spans="2:9" ht="18" customHeight="1" x14ac:dyDescent="0.3">
      <c r="B5" s="9"/>
      <c r="C5" s="107"/>
      <c r="D5" s="107"/>
      <c r="E5" s="107"/>
      <c r="F5" s="10"/>
      <c r="G5" s="2"/>
      <c r="H5" s="3"/>
      <c r="I5" s="3"/>
    </row>
    <row r="6" spans="2:9" s="5" customFormat="1" ht="30.6" customHeight="1" x14ac:dyDescent="0.25">
      <c r="B6" s="11" t="s">
        <v>1</v>
      </c>
      <c r="C6" s="12" t="s">
        <v>2</v>
      </c>
      <c r="D6" s="12" t="s">
        <v>11</v>
      </c>
      <c r="E6" s="12" t="s">
        <v>4</v>
      </c>
      <c r="F6" s="12" t="s">
        <v>3</v>
      </c>
      <c r="G6" s="4"/>
    </row>
    <row r="7" spans="2:9" ht="30.6" customHeight="1" x14ac:dyDescent="0.3">
      <c r="B7" s="37" t="s">
        <v>7</v>
      </c>
      <c r="C7" s="38">
        <f>SUM(C8:C12)</f>
        <v>5</v>
      </c>
      <c r="D7" s="38">
        <f>SUM(D8:D12)</f>
        <v>3.25</v>
      </c>
      <c r="E7" s="39"/>
      <c r="F7" s="40"/>
      <c r="G7" s="2"/>
      <c r="H7" s="3"/>
      <c r="I7" s="3"/>
    </row>
    <row r="8" spans="2:9" ht="76.2" customHeight="1" x14ac:dyDescent="0.3">
      <c r="B8" s="17" t="s">
        <v>12</v>
      </c>
      <c r="C8" s="18">
        <v>1</v>
      </c>
      <c r="D8" s="24">
        <v>0.75</v>
      </c>
      <c r="E8" s="19" t="s">
        <v>31</v>
      </c>
      <c r="F8" s="20"/>
    </row>
    <row r="9" spans="2:9" ht="39" customHeight="1" x14ac:dyDescent="0.3">
      <c r="B9" s="17" t="s">
        <v>27</v>
      </c>
      <c r="C9" s="18">
        <v>1</v>
      </c>
      <c r="D9" s="24">
        <v>0.5</v>
      </c>
      <c r="E9" s="19" t="s">
        <v>32</v>
      </c>
      <c r="F9" s="20"/>
    </row>
    <row r="10" spans="2:9" ht="61.2" customHeight="1" x14ac:dyDescent="0.3">
      <c r="B10" s="21" t="s">
        <v>35</v>
      </c>
      <c r="C10" s="22"/>
      <c r="D10" s="111"/>
      <c r="E10" s="23"/>
      <c r="F10" s="20"/>
    </row>
    <row r="11" spans="2:9" ht="140.4" customHeight="1" x14ac:dyDescent="0.3">
      <c r="B11" s="17" t="s">
        <v>13</v>
      </c>
      <c r="C11" s="18">
        <v>2.5</v>
      </c>
      <c r="D11" s="24">
        <v>1.5</v>
      </c>
      <c r="E11" s="19" t="s">
        <v>31</v>
      </c>
      <c r="F11" s="20"/>
    </row>
    <row r="12" spans="2:9" ht="43.2" customHeight="1" x14ac:dyDescent="0.3">
      <c r="B12" s="17" t="s">
        <v>14</v>
      </c>
      <c r="C12" s="18">
        <v>0.5</v>
      </c>
      <c r="D12" s="24">
        <v>0.5</v>
      </c>
      <c r="E12" s="19" t="s">
        <v>32</v>
      </c>
      <c r="F12" s="20"/>
    </row>
    <row r="13" spans="2:9" ht="28.2" customHeight="1" x14ac:dyDescent="0.3">
      <c r="B13" s="25"/>
      <c r="C13" s="16"/>
      <c r="D13" s="34"/>
      <c r="E13" s="23"/>
      <c r="F13" s="20"/>
    </row>
    <row r="14" spans="2:9" ht="30.6" customHeight="1" x14ac:dyDescent="0.3">
      <c r="B14" s="37" t="s">
        <v>8</v>
      </c>
      <c r="C14" s="38">
        <f>SUM(C15:C20)</f>
        <v>30</v>
      </c>
      <c r="D14" s="38">
        <f>SUM(D15:D20)</f>
        <v>21</v>
      </c>
      <c r="E14" s="39"/>
      <c r="F14" s="109"/>
    </row>
    <row r="15" spans="2:9" ht="62.4" customHeight="1" x14ac:dyDescent="0.3">
      <c r="B15" s="26" t="s">
        <v>15</v>
      </c>
      <c r="C15" s="18">
        <v>9</v>
      </c>
      <c r="D15" s="34">
        <v>7</v>
      </c>
      <c r="E15" s="27" t="s">
        <v>33</v>
      </c>
      <c r="F15" s="20"/>
    </row>
    <row r="16" spans="2:9" ht="55.2" customHeight="1" x14ac:dyDescent="0.3">
      <c r="B16" s="26" t="s">
        <v>16</v>
      </c>
      <c r="C16" s="18">
        <v>4</v>
      </c>
      <c r="D16" s="34">
        <v>3</v>
      </c>
      <c r="E16" s="27" t="s">
        <v>34</v>
      </c>
      <c r="F16" s="20"/>
    </row>
    <row r="17" spans="2:6" ht="31.2" customHeight="1" x14ac:dyDescent="0.3">
      <c r="B17" s="26" t="s">
        <v>17</v>
      </c>
      <c r="C17" s="18">
        <v>4</v>
      </c>
      <c r="D17" s="34">
        <v>2.5</v>
      </c>
      <c r="E17" s="27" t="s">
        <v>36</v>
      </c>
      <c r="F17" s="20"/>
    </row>
    <row r="18" spans="2:6" ht="26.4" customHeight="1" x14ac:dyDescent="0.3">
      <c r="B18" s="28" t="s">
        <v>18</v>
      </c>
      <c r="C18" s="18">
        <v>4</v>
      </c>
      <c r="D18" s="34">
        <v>3</v>
      </c>
      <c r="E18" s="29" t="s">
        <v>37</v>
      </c>
      <c r="F18" s="20"/>
    </row>
    <row r="19" spans="2:6" ht="39.6" customHeight="1" x14ac:dyDescent="0.3">
      <c r="B19" s="26" t="s">
        <v>19</v>
      </c>
      <c r="C19" s="18">
        <v>4</v>
      </c>
      <c r="D19" s="15">
        <v>2</v>
      </c>
      <c r="E19" s="29" t="s">
        <v>38</v>
      </c>
      <c r="F19" s="20"/>
    </row>
    <row r="20" spans="2:6" ht="39.6" customHeight="1" x14ac:dyDescent="0.3">
      <c r="B20" s="26" t="s">
        <v>20</v>
      </c>
      <c r="C20" s="112">
        <v>5</v>
      </c>
      <c r="D20" s="15">
        <v>3.5</v>
      </c>
      <c r="E20" s="29" t="s">
        <v>39</v>
      </c>
      <c r="F20" s="20"/>
    </row>
    <row r="21" spans="2:6" ht="20.399999999999999" customHeight="1" x14ac:dyDescent="0.3">
      <c r="B21" s="26"/>
      <c r="C21" s="16"/>
      <c r="D21" s="15"/>
      <c r="E21" s="29"/>
      <c r="F21" s="20"/>
    </row>
    <row r="22" spans="2:6" ht="30.6" customHeight="1" x14ac:dyDescent="0.3">
      <c r="B22" s="37" t="s">
        <v>9</v>
      </c>
      <c r="C22" s="38">
        <f>SUM(C23:C30)</f>
        <v>15</v>
      </c>
      <c r="D22" s="38">
        <f>SUM(D23:D30)</f>
        <v>8.5</v>
      </c>
      <c r="E22" s="44"/>
      <c r="F22" s="109"/>
    </row>
    <row r="23" spans="2:6" ht="57.6" customHeight="1" x14ac:dyDescent="0.3">
      <c r="B23" s="17" t="s">
        <v>30</v>
      </c>
      <c r="C23" s="18">
        <v>2</v>
      </c>
      <c r="D23" s="15">
        <v>1</v>
      </c>
      <c r="E23" s="27" t="s">
        <v>40</v>
      </c>
      <c r="F23" s="20"/>
    </row>
    <row r="24" spans="2:6" ht="40.200000000000003" customHeight="1" x14ac:dyDescent="0.3">
      <c r="B24" s="17" t="s">
        <v>21</v>
      </c>
      <c r="C24" s="18">
        <v>1.5</v>
      </c>
      <c r="D24" s="15">
        <v>0.75</v>
      </c>
      <c r="E24" s="27" t="s">
        <v>41</v>
      </c>
      <c r="F24" s="20"/>
    </row>
    <row r="25" spans="2:6" ht="40.200000000000003" customHeight="1" x14ac:dyDescent="0.3">
      <c r="B25" s="17" t="s">
        <v>22</v>
      </c>
      <c r="C25" s="18">
        <v>2</v>
      </c>
      <c r="D25" s="15">
        <v>1.25</v>
      </c>
      <c r="E25" s="27" t="s">
        <v>41</v>
      </c>
      <c r="F25" s="20"/>
    </row>
    <row r="26" spans="2:6" ht="55.2" customHeight="1" x14ac:dyDescent="0.3">
      <c r="B26" s="17" t="s">
        <v>23</v>
      </c>
      <c r="C26" s="18">
        <v>1.5</v>
      </c>
      <c r="D26" s="15">
        <v>1</v>
      </c>
      <c r="E26" s="29" t="s">
        <v>42</v>
      </c>
      <c r="F26" s="20"/>
    </row>
    <row r="27" spans="2:6" ht="60.6" customHeight="1" x14ac:dyDescent="0.3">
      <c r="B27" s="17" t="s">
        <v>24</v>
      </c>
      <c r="C27" s="18">
        <v>1.5</v>
      </c>
      <c r="D27" s="15">
        <v>1</v>
      </c>
      <c r="E27" s="29" t="s">
        <v>43</v>
      </c>
      <c r="F27" s="20"/>
    </row>
    <row r="28" spans="2:6" ht="40.200000000000003" customHeight="1" x14ac:dyDescent="0.3">
      <c r="B28" s="17" t="s">
        <v>29</v>
      </c>
      <c r="C28" s="18">
        <v>1</v>
      </c>
      <c r="D28" s="15">
        <v>0.25</v>
      </c>
      <c r="E28" s="27" t="s">
        <v>44</v>
      </c>
      <c r="F28" s="20"/>
    </row>
    <row r="29" spans="2:6" ht="127.2" customHeight="1" x14ac:dyDescent="0.3">
      <c r="B29" s="17" t="s">
        <v>25</v>
      </c>
      <c r="C29" s="18">
        <v>3</v>
      </c>
      <c r="D29" s="15">
        <v>1.75</v>
      </c>
      <c r="E29" s="27" t="s">
        <v>45</v>
      </c>
      <c r="F29" s="20"/>
    </row>
    <row r="30" spans="2:6" ht="58.2" customHeight="1" x14ac:dyDescent="0.3">
      <c r="B30" s="17" t="s">
        <v>28</v>
      </c>
      <c r="C30" s="18">
        <v>2.5</v>
      </c>
      <c r="D30" s="15">
        <v>1.5</v>
      </c>
      <c r="E30" s="29" t="s">
        <v>46</v>
      </c>
      <c r="F30" s="20"/>
    </row>
    <row r="31" spans="2:6" ht="18.600000000000001" customHeight="1" x14ac:dyDescent="0.3">
      <c r="B31" s="17"/>
      <c r="C31" s="15"/>
      <c r="D31" s="15"/>
      <c r="E31" s="29"/>
      <c r="F31" s="20"/>
    </row>
    <row r="32" spans="2:6" ht="30.6" customHeight="1" x14ac:dyDescent="0.3">
      <c r="B32" s="37" t="s">
        <v>10</v>
      </c>
      <c r="C32" s="38">
        <v>20</v>
      </c>
      <c r="D32" s="38">
        <f>SUM(D33)</f>
        <v>15</v>
      </c>
      <c r="E32" s="44"/>
      <c r="F32" s="109"/>
    </row>
    <row r="33" spans="2:6" ht="110.4" customHeight="1" x14ac:dyDescent="0.3">
      <c r="B33" s="30" t="s">
        <v>26</v>
      </c>
      <c r="C33" s="18">
        <v>20</v>
      </c>
      <c r="D33" s="15">
        <v>15</v>
      </c>
      <c r="E33" s="27" t="s">
        <v>47</v>
      </c>
      <c r="F33" s="20"/>
    </row>
    <row r="34" spans="2:6" ht="30.6" customHeight="1" x14ac:dyDescent="0.3">
      <c r="B34" s="20"/>
      <c r="C34" s="23"/>
      <c r="D34" s="16"/>
      <c r="E34" s="29"/>
      <c r="F34" s="31"/>
    </row>
    <row r="35" spans="2:6" ht="64.2" customHeight="1" x14ac:dyDescent="0.3">
      <c r="B35" s="81" t="s">
        <v>48</v>
      </c>
      <c r="C35" s="82">
        <f>+C7+C14+C22+C32</f>
        <v>70</v>
      </c>
      <c r="D35" s="82">
        <f>+D7+D14+D22+D32</f>
        <v>47.75</v>
      </c>
      <c r="E35" s="83"/>
      <c r="F35" s="84"/>
    </row>
  </sheetData>
  <mergeCells count="4">
    <mergeCell ref="B1:F1"/>
    <mergeCell ref="B2:F2"/>
    <mergeCell ref="B3:F3"/>
    <mergeCell ref="B4:F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5"/>
  <sheetViews>
    <sheetView tabSelected="1" topLeftCell="A4" workbookViewId="0">
      <selection activeCell="B5" sqref="B5:K16"/>
    </sheetView>
  </sheetViews>
  <sheetFormatPr defaultRowHeight="14.4" x14ac:dyDescent="0.3"/>
  <cols>
    <col min="1" max="1" width="4.33203125" customWidth="1"/>
    <col min="2" max="2" width="54.44140625" customWidth="1"/>
    <col min="3" max="3" width="11.33203125" customWidth="1"/>
    <col min="4" max="10" width="7.88671875" customWidth="1"/>
    <col min="11" max="11" width="10" customWidth="1"/>
  </cols>
  <sheetData>
    <row r="2" spans="2:11" ht="15.6" x14ac:dyDescent="0.3">
      <c r="B2" s="87" t="s">
        <v>137</v>
      </c>
    </row>
    <row r="5" spans="2:11" ht="14.4" customHeight="1" x14ac:dyDescent="0.3">
      <c r="B5" s="88" t="s">
        <v>123</v>
      </c>
      <c r="C5" s="88" t="s">
        <v>124</v>
      </c>
      <c r="D5" s="88"/>
      <c r="E5" s="88"/>
      <c r="F5" s="88"/>
      <c r="G5" s="88"/>
      <c r="H5" s="88"/>
      <c r="I5" s="88"/>
      <c r="J5" s="88"/>
      <c r="K5" s="88" t="s">
        <v>125</v>
      </c>
    </row>
    <row r="6" spans="2:11" ht="14.4" customHeight="1" x14ac:dyDescent="0.3">
      <c r="B6" s="89"/>
      <c r="C6" s="90" t="s">
        <v>126</v>
      </c>
      <c r="D6" s="90"/>
      <c r="E6" s="90"/>
      <c r="F6" s="90"/>
      <c r="G6" s="90"/>
      <c r="H6" s="90"/>
      <c r="I6" s="90"/>
      <c r="J6" s="90"/>
      <c r="K6" s="90" t="s">
        <v>127</v>
      </c>
    </row>
    <row r="7" spans="2:11" ht="14.4" customHeight="1" x14ac:dyDescent="0.3">
      <c r="B7" s="91" t="s">
        <v>128</v>
      </c>
      <c r="C7" s="92"/>
      <c r="D7" s="91">
        <v>1</v>
      </c>
      <c r="E7" s="91">
        <v>2</v>
      </c>
      <c r="F7" s="91">
        <v>3</v>
      </c>
      <c r="G7" s="91">
        <v>4</v>
      </c>
      <c r="H7" s="91">
        <v>5</v>
      </c>
      <c r="I7" s="91">
        <v>6</v>
      </c>
      <c r="J7" s="91">
        <v>7</v>
      </c>
      <c r="K7" s="93"/>
    </row>
    <row r="8" spans="2:11" x14ac:dyDescent="0.3">
      <c r="B8" s="94" t="s">
        <v>129</v>
      </c>
      <c r="C8" s="95">
        <v>5</v>
      </c>
      <c r="D8" s="96">
        <f>+Mario!D7</f>
        <v>2</v>
      </c>
      <c r="E8" s="96">
        <f>+Maria!D7</f>
        <v>2.75</v>
      </c>
      <c r="F8" s="96">
        <f>+Elizabeth!D8</f>
        <v>3.25</v>
      </c>
      <c r="G8" s="96">
        <f>+Bridget!D7</f>
        <v>2.75</v>
      </c>
      <c r="H8" s="96">
        <f>+Meghan!D7</f>
        <v>3.25</v>
      </c>
      <c r="I8" s="96">
        <f>+Tracy!D7</f>
        <v>2.75</v>
      </c>
      <c r="J8" s="96">
        <f>+Jason!D7</f>
        <v>3.25</v>
      </c>
      <c r="K8" s="96">
        <f>SUM(D8:J8)/7</f>
        <v>2.8571428571428572</v>
      </c>
    </row>
    <row r="9" spans="2:11" x14ac:dyDescent="0.3">
      <c r="B9" s="97" t="s">
        <v>130</v>
      </c>
      <c r="C9" s="98">
        <v>30</v>
      </c>
      <c r="D9" s="99">
        <f>+Mario!D14</f>
        <v>21.25</v>
      </c>
      <c r="E9" s="99">
        <f>+Maria!D14</f>
        <v>16</v>
      </c>
      <c r="F9" s="99">
        <f>+Elizabeth!D15</f>
        <v>22.5</v>
      </c>
      <c r="G9" s="99">
        <f>+Bridget!D14</f>
        <v>21.5</v>
      </c>
      <c r="H9" s="99">
        <f>+Meghan!D14</f>
        <v>23.25</v>
      </c>
      <c r="I9" s="99">
        <f>+Tracy!D14</f>
        <v>18.5</v>
      </c>
      <c r="J9" s="99">
        <f>+Jason!D14</f>
        <v>21</v>
      </c>
      <c r="K9" s="96">
        <f>SUM(D9:J9)/7</f>
        <v>20.571428571428573</v>
      </c>
    </row>
    <row r="10" spans="2:11" x14ac:dyDescent="0.3">
      <c r="B10" s="97" t="s">
        <v>9</v>
      </c>
      <c r="C10" s="98">
        <v>15</v>
      </c>
      <c r="D10" s="99">
        <f>+Mario!D22</f>
        <v>9</v>
      </c>
      <c r="E10" s="99">
        <f>+Maria!D22</f>
        <v>9</v>
      </c>
      <c r="F10" s="99">
        <f>+Elizabeth!D23</f>
        <v>12.75</v>
      </c>
      <c r="G10" s="99">
        <f>+Bridget!D22</f>
        <v>10</v>
      </c>
      <c r="H10" s="99">
        <f>+Meghan!D22</f>
        <v>11.25</v>
      </c>
      <c r="I10" s="99">
        <f>+Tracy!D22</f>
        <v>10</v>
      </c>
      <c r="J10" s="99">
        <f>+Jason!D22</f>
        <v>8.5</v>
      </c>
      <c r="K10" s="96">
        <f>SUM(D10:J10)/7</f>
        <v>10.071428571428571</v>
      </c>
    </row>
    <row r="11" spans="2:11" x14ac:dyDescent="0.3">
      <c r="B11" s="97" t="s">
        <v>131</v>
      </c>
      <c r="C11" s="98">
        <v>20</v>
      </c>
      <c r="D11" s="99">
        <f>+Mario!D32</f>
        <v>16.5</v>
      </c>
      <c r="E11" s="99">
        <f>+Maria!D32</f>
        <v>11</v>
      </c>
      <c r="F11" s="99">
        <f>+Elizabeth!D33</f>
        <v>17.5</v>
      </c>
      <c r="G11" s="99">
        <f>+Bridget!D32</f>
        <v>13.5</v>
      </c>
      <c r="H11" s="99">
        <f>+Meghan!D32</f>
        <v>12</v>
      </c>
      <c r="I11" s="99">
        <f>+Tracy!D32</f>
        <v>13</v>
      </c>
      <c r="J11" s="99">
        <f>+Jason!D32</f>
        <v>15</v>
      </c>
      <c r="K11" s="96">
        <f>SUM(D11:J11)/7</f>
        <v>14.071428571428571</v>
      </c>
    </row>
    <row r="12" spans="2:11" s="103" customFormat="1" x14ac:dyDescent="0.3">
      <c r="B12" s="100" t="s">
        <v>132</v>
      </c>
      <c r="C12" s="101"/>
      <c r="D12" s="101">
        <f>SUM(D8:D11)</f>
        <v>48.75</v>
      </c>
      <c r="E12" s="101">
        <f t="shared" ref="E12:J12" si="0">SUM(E8:E11)</f>
        <v>38.75</v>
      </c>
      <c r="F12" s="101">
        <f t="shared" si="0"/>
        <v>56</v>
      </c>
      <c r="G12" s="101">
        <f t="shared" si="0"/>
        <v>47.75</v>
      </c>
      <c r="H12" s="101">
        <f t="shared" si="0"/>
        <v>49.75</v>
      </c>
      <c r="I12" s="101">
        <f t="shared" si="0"/>
        <v>44.25</v>
      </c>
      <c r="J12" s="101">
        <f t="shared" si="0"/>
        <v>47.75</v>
      </c>
      <c r="K12" s="102">
        <f>SUM(K8:K11)</f>
        <v>47.571428571428569</v>
      </c>
    </row>
    <row r="13" spans="2:11" s="89" customFormat="1" x14ac:dyDescent="0.3">
      <c r="B13" s="104" t="s">
        <v>133</v>
      </c>
      <c r="C13" s="105"/>
      <c r="D13" s="102"/>
      <c r="E13" s="102"/>
      <c r="F13" s="102"/>
      <c r="G13" s="102"/>
      <c r="H13" s="102"/>
      <c r="I13" s="102"/>
      <c r="J13" s="102"/>
      <c r="K13" s="102">
        <v>60</v>
      </c>
    </row>
    <row r="14" spans="2:11" x14ac:dyDescent="0.3">
      <c r="B14" s="97" t="s">
        <v>134</v>
      </c>
      <c r="C14" s="98">
        <v>30</v>
      </c>
      <c r="D14" s="99"/>
      <c r="E14" s="99"/>
      <c r="F14" s="99"/>
      <c r="G14" s="99"/>
      <c r="H14" s="99"/>
      <c r="I14" s="99"/>
      <c r="J14" s="99"/>
      <c r="K14" s="99">
        <v>0</v>
      </c>
    </row>
    <row r="15" spans="2:11" x14ac:dyDescent="0.3">
      <c r="B15" s="97" t="s">
        <v>194</v>
      </c>
      <c r="C15" s="98">
        <v>6</v>
      </c>
      <c r="D15" s="99"/>
      <c r="E15" s="99"/>
      <c r="F15" s="99"/>
      <c r="G15" s="99"/>
      <c r="H15" s="99"/>
      <c r="I15" s="99"/>
      <c r="J15" s="99"/>
      <c r="K15" s="116">
        <v>0</v>
      </c>
    </row>
    <row r="16" spans="2:11" x14ac:dyDescent="0.3">
      <c r="B16" s="104" t="s">
        <v>135</v>
      </c>
      <c r="C16" s="99"/>
      <c r="D16" s="99"/>
      <c r="E16" s="99"/>
      <c r="F16" s="99"/>
      <c r="G16" s="99"/>
      <c r="H16" s="99"/>
      <c r="I16" s="99"/>
      <c r="J16" s="115"/>
      <c r="K16" s="125">
        <f>+K12</f>
        <v>47.571428571428569</v>
      </c>
    </row>
    <row r="18" spans="2:11" x14ac:dyDescent="0.3">
      <c r="B18" s="106" t="s">
        <v>136</v>
      </c>
    </row>
    <row r="20" spans="2:11" x14ac:dyDescent="0.3">
      <c r="B20" s="114" t="s">
        <v>180</v>
      </c>
      <c r="C20" s="114"/>
      <c r="D20" s="114"/>
      <c r="E20" s="114"/>
      <c r="F20" s="114"/>
      <c r="G20" s="114"/>
      <c r="H20" s="114"/>
      <c r="I20" s="114"/>
      <c r="J20" s="114"/>
      <c r="K20" s="114"/>
    </row>
    <row r="21" spans="2:11" x14ac:dyDescent="0.3">
      <c r="B21" s="114" t="s">
        <v>185</v>
      </c>
      <c r="C21" s="114"/>
      <c r="D21" s="114"/>
      <c r="E21" s="114"/>
      <c r="F21" s="114"/>
      <c r="G21" s="114"/>
      <c r="H21" s="114"/>
      <c r="I21" s="114"/>
      <c r="J21" s="114"/>
      <c r="K21" s="114"/>
    </row>
    <row r="22" spans="2:11" x14ac:dyDescent="0.3">
      <c r="B22" s="114" t="s">
        <v>186</v>
      </c>
      <c r="C22" s="114"/>
      <c r="D22" s="114"/>
      <c r="E22" s="114"/>
      <c r="F22" s="114"/>
      <c r="G22" s="114"/>
      <c r="H22" s="114"/>
      <c r="I22" s="114"/>
      <c r="J22" s="114"/>
      <c r="K22" s="114"/>
    </row>
    <row r="23" spans="2:11" x14ac:dyDescent="0.3">
      <c r="B23" s="114" t="s">
        <v>181</v>
      </c>
      <c r="C23" s="114"/>
      <c r="D23" s="114"/>
      <c r="E23" s="114"/>
      <c r="F23" s="114"/>
      <c r="G23" s="114"/>
      <c r="H23" s="114"/>
      <c r="I23" s="114"/>
      <c r="J23" s="114"/>
      <c r="K23" s="114"/>
    </row>
    <row r="24" spans="2:11" x14ac:dyDescent="0.3">
      <c r="B24" s="114" t="s">
        <v>182</v>
      </c>
      <c r="C24" s="114"/>
      <c r="D24" s="114"/>
      <c r="E24" s="114"/>
      <c r="F24" s="114"/>
      <c r="G24" s="114"/>
      <c r="H24" s="114"/>
      <c r="I24" s="114"/>
      <c r="J24" s="114"/>
      <c r="K24" s="114"/>
    </row>
    <row r="25" spans="2:11" x14ac:dyDescent="0.3">
      <c r="B25" s="114" t="s">
        <v>183</v>
      </c>
      <c r="C25" s="114"/>
      <c r="D25" s="114"/>
      <c r="E25" s="114"/>
      <c r="F25" s="114"/>
      <c r="G25" s="114"/>
      <c r="H25" s="114"/>
      <c r="I25" s="114"/>
      <c r="J25" s="114"/>
      <c r="K25" s="114"/>
    </row>
    <row r="26" spans="2:11" x14ac:dyDescent="0.3">
      <c r="B26" s="114" t="s">
        <v>193</v>
      </c>
      <c r="C26" s="114"/>
      <c r="D26" s="114"/>
      <c r="E26" s="114"/>
      <c r="F26" s="114"/>
      <c r="G26" s="114"/>
      <c r="H26" s="114"/>
      <c r="I26" s="114"/>
      <c r="J26" s="114"/>
      <c r="K26" s="114"/>
    </row>
    <row r="27" spans="2:11" x14ac:dyDescent="0.3">
      <c r="B27" s="114" t="s">
        <v>184</v>
      </c>
      <c r="C27" s="114"/>
      <c r="D27" s="114"/>
      <c r="E27" s="114"/>
      <c r="F27" s="114"/>
      <c r="G27" s="114"/>
      <c r="H27" s="114"/>
      <c r="I27" s="114"/>
      <c r="J27" s="114"/>
      <c r="K27" s="114"/>
    </row>
    <row r="28" spans="2:11" x14ac:dyDescent="0.3">
      <c r="B28" s="114" t="s">
        <v>187</v>
      </c>
      <c r="C28" s="114"/>
      <c r="D28" s="114"/>
      <c r="E28" s="114"/>
      <c r="F28" s="114"/>
      <c r="G28" s="114"/>
      <c r="H28" s="114"/>
      <c r="I28" s="114"/>
      <c r="J28" s="114"/>
      <c r="K28" s="114"/>
    </row>
    <row r="29" spans="2:11" x14ac:dyDescent="0.3">
      <c r="B29" s="114" t="s">
        <v>188</v>
      </c>
      <c r="C29" s="114"/>
      <c r="D29" s="114"/>
      <c r="E29" s="114"/>
      <c r="F29" s="114"/>
      <c r="G29" s="114"/>
      <c r="H29" s="114"/>
      <c r="I29" s="114"/>
      <c r="J29" s="114"/>
      <c r="K29" s="114"/>
    </row>
    <row r="30" spans="2:11" x14ac:dyDescent="0.3">
      <c r="B30" s="114" t="s">
        <v>189</v>
      </c>
      <c r="C30" s="114"/>
      <c r="D30" s="114"/>
      <c r="E30" s="114"/>
      <c r="F30" s="114"/>
      <c r="G30" s="114"/>
      <c r="H30" s="114"/>
      <c r="I30" s="114"/>
      <c r="J30" s="114"/>
      <c r="K30" s="114"/>
    </row>
    <row r="31" spans="2:11" x14ac:dyDescent="0.3">
      <c r="B31" s="114" t="s">
        <v>190</v>
      </c>
      <c r="C31" s="114"/>
      <c r="D31" s="114"/>
      <c r="E31" s="114"/>
      <c r="F31" s="114"/>
      <c r="G31" s="114"/>
      <c r="H31" s="114"/>
      <c r="I31" s="114"/>
      <c r="J31" s="114"/>
      <c r="K31" s="114"/>
    </row>
    <row r="32" spans="2:11" x14ac:dyDescent="0.3">
      <c r="B32" s="114" t="s">
        <v>191</v>
      </c>
      <c r="C32" s="114"/>
      <c r="D32" s="114"/>
      <c r="E32" s="114"/>
      <c r="F32" s="114"/>
      <c r="G32" s="114"/>
      <c r="H32" s="114"/>
      <c r="I32" s="114"/>
      <c r="J32" s="114"/>
      <c r="K32" s="114"/>
    </row>
    <row r="33" spans="2:11" x14ac:dyDescent="0.3">
      <c r="B33" s="114" t="s">
        <v>192</v>
      </c>
      <c r="C33" s="114"/>
      <c r="D33" s="114"/>
      <c r="E33" s="114"/>
      <c r="F33" s="114"/>
      <c r="G33" s="114"/>
      <c r="H33" s="114"/>
      <c r="I33" s="114"/>
      <c r="J33" s="114"/>
      <c r="K33" s="114"/>
    </row>
    <row r="34" spans="2:11" x14ac:dyDescent="0.3">
      <c r="B34" s="114"/>
      <c r="C34" s="114"/>
      <c r="D34" s="114"/>
      <c r="E34" s="114"/>
      <c r="F34" s="114"/>
      <c r="G34" s="114"/>
      <c r="H34" s="114"/>
      <c r="I34" s="114"/>
      <c r="J34" s="114"/>
      <c r="K34" s="114"/>
    </row>
    <row r="35" spans="2:11" x14ac:dyDescent="0.3">
      <c r="B35" s="114"/>
      <c r="C35" s="114"/>
      <c r="D35" s="114"/>
      <c r="E35" s="114"/>
      <c r="F35" s="114"/>
      <c r="G35" s="114"/>
      <c r="H35" s="114"/>
      <c r="I35" s="114"/>
      <c r="J35" s="114"/>
      <c r="K35" s="1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1EAD0F828A7E4FA9DFF7391F600457" ma:contentTypeVersion="0" ma:contentTypeDescription="Create a new document." ma:contentTypeScope="" ma:versionID="7263d1e470f1270c9a9562fb9e2a8fbc">
  <xsd:schema xmlns:xsd="http://www.w3.org/2001/XMLSchema" xmlns:xs="http://www.w3.org/2001/XMLSchema" xmlns:p="http://schemas.microsoft.com/office/2006/metadata/properties" targetNamespace="http://schemas.microsoft.com/office/2006/metadata/properties" ma:root="true" ma:fieldsID="553f2d8843fd2aa64b81f9e8c63a661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F5CECF-2BC1-4123-B4D4-A285B8CA0B09}"/>
</file>

<file path=customXml/itemProps2.xml><?xml version="1.0" encoding="utf-8"?>
<ds:datastoreItem xmlns:ds="http://schemas.openxmlformats.org/officeDocument/2006/customXml" ds:itemID="{5D71A7F0-2B6F-4F03-A426-FCD60A3AE3BB}"/>
</file>

<file path=customXml/itemProps3.xml><?xml version="1.0" encoding="utf-8"?>
<ds:datastoreItem xmlns:ds="http://schemas.openxmlformats.org/officeDocument/2006/customXml" ds:itemID="{E72D868D-7788-44EB-BF62-4A572CA2D39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Mario</vt:lpstr>
      <vt:lpstr>Maria</vt:lpstr>
      <vt:lpstr>Elizabeth</vt:lpstr>
      <vt:lpstr>Bridget</vt:lpstr>
      <vt:lpstr>Meghan</vt:lpstr>
      <vt:lpstr>Tracy</vt:lpstr>
      <vt:lpstr>Jason</vt:lpstr>
      <vt:lpstr>Summary</vt:lpstr>
      <vt:lpstr>Maria!Print_Titles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Olivieri, Mario</dc:creator>
  <cp:lastModifiedBy>Olivieri, Mario</cp:lastModifiedBy>
  <cp:lastPrinted>2018-05-21T19:44:23Z</cp:lastPrinted>
  <dcterms:created xsi:type="dcterms:W3CDTF">2016-09-06T18:37:35Z</dcterms:created>
  <dcterms:modified xsi:type="dcterms:W3CDTF">2018-07-06T17:47:44Z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0x010100801EAD0F828A7E4FA9DFF7391F600457</vt:lpwstr>
  </property>
</Properties>
</file>